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18\"/>
    </mc:Choice>
  </mc:AlternateContent>
  <bookViews>
    <workbookView xWindow="0" yWindow="0" windowWidth="17970" windowHeight="8910" activeTab="1"/>
  </bookViews>
  <sheets>
    <sheet name="Prácticum Grado en Enfermería" sheetId="1" r:id="rId1"/>
    <sheet name="Prácticum Grado en Fisioterapia" sheetId="2" r:id="rId2"/>
  </sheets>
  <definedNames>
    <definedName name="_xlnm.Print_Area" localSheetId="0">'Prácticum Grado en Enfermería'!$A$1:$U$224</definedName>
    <definedName name="_xlnm.Print_Area" localSheetId="1">'Prácticum Grado en Fisioterapia'!$A$1:$T$157</definedName>
  </definedNames>
  <calcPr calcId="152511"/>
</workbook>
</file>

<file path=xl/calcChain.xml><?xml version="1.0" encoding="utf-8"?>
<calcChain xmlns="http://schemas.openxmlformats.org/spreadsheetml/2006/main">
  <c r="E214" i="2" l="1"/>
  <c r="E213" i="2"/>
  <c r="E212" i="2"/>
  <c r="E211" i="2"/>
  <c r="E210" i="2"/>
  <c r="E209" i="2"/>
  <c r="E208" i="2"/>
  <c r="E207" i="2"/>
  <c r="E206" i="2"/>
  <c r="E205" i="2"/>
  <c r="E204" i="2"/>
  <c r="E203" i="2"/>
  <c r="E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02" i="2"/>
  <c r="C215" i="2"/>
  <c r="B215" i="2"/>
  <c r="D234" i="1" l="1"/>
  <c r="E234" i="1"/>
  <c r="D236" i="1"/>
  <c r="E236" i="1"/>
  <c r="D238" i="1"/>
  <c r="E238" i="1"/>
  <c r="D240" i="1"/>
  <c r="E240" i="1"/>
  <c r="D242" i="1"/>
  <c r="E242" i="1"/>
  <c r="D244" i="1"/>
  <c r="E244" i="1"/>
  <c r="D246" i="1"/>
  <c r="E246" i="1"/>
  <c r="B247" i="1"/>
  <c r="D235" i="1" s="1"/>
  <c r="C247" i="1"/>
  <c r="F247" i="1"/>
  <c r="E245" i="1" l="1"/>
  <c r="E243" i="1"/>
  <c r="E241" i="1"/>
  <c r="E239" i="1"/>
  <c r="E237" i="1"/>
  <c r="E235" i="1"/>
  <c r="D245" i="1"/>
  <c r="D243" i="1"/>
  <c r="D241" i="1"/>
  <c r="D239" i="1"/>
  <c r="D237" i="1"/>
  <c r="A226" i="1"/>
  <c r="B65" i="1" l="1"/>
  <c r="B69" i="2" l="1"/>
  <c r="C65" i="2" s="1"/>
  <c r="C66" i="2" l="1"/>
  <c r="C68" i="2" l="1"/>
  <c r="M104" i="2"/>
  <c r="N103" i="2"/>
  <c r="M102" i="2"/>
  <c r="N101" i="2"/>
  <c r="M100" i="2"/>
  <c r="N99" i="2"/>
  <c r="M98" i="2"/>
  <c r="N97" i="2"/>
  <c r="M96" i="2"/>
  <c r="N89" i="2"/>
  <c r="M88" i="2"/>
  <c r="N87" i="2"/>
  <c r="M86" i="2"/>
  <c r="N85" i="2"/>
  <c r="M84" i="2"/>
  <c r="N83" i="2"/>
  <c r="M82" i="2"/>
  <c r="N81" i="2"/>
  <c r="M99" i="1"/>
  <c r="N98" i="1"/>
  <c r="M97" i="1"/>
  <c r="N96" i="1"/>
  <c r="M95" i="1"/>
  <c r="N94" i="1"/>
  <c r="M93" i="1"/>
  <c r="N92" i="1"/>
  <c r="M91" i="1"/>
  <c r="N84" i="1"/>
  <c r="M83" i="1"/>
  <c r="N82" i="1"/>
  <c r="M81" i="1"/>
  <c r="N80" i="1"/>
  <c r="M79" i="1"/>
  <c r="N78" i="1"/>
  <c r="M77" i="1"/>
  <c r="N76" i="1"/>
  <c r="C63" i="1" l="1"/>
  <c r="C61" i="1"/>
  <c r="C67" i="2"/>
  <c r="C64" i="1"/>
  <c r="C62" i="1"/>
  <c r="I81" i="2"/>
  <c r="K81" i="2"/>
  <c r="M81" i="2"/>
  <c r="J82" i="2"/>
  <c r="L82" i="2"/>
  <c r="N82" i="2"/>
  <c r="I83" i="2"/>
  <c r="K83" i="2"/>
  <c r="M83" i="2"/>
  <c r="J84" i="2"/>
  <c r="L84" i="2"/>
  <c r="N84" i="2"/>
  <c r="I85" i="2"/>
  <c r="K85" i="2"/>
  <c r="M85" i="2"/>
  <c r="J86" i="2"/>
  <c r="L86" i="2"/>
  <c r="N86" i="2"/>
  <c r="I87" i="2"/>
  <c r="K87" i="2"/>
  <c r="M87" i="2"/>
  <c r="J88" i="2"/>
  <c r="L88" i="2"/>
  <c r="N88" i="2"/>
  <c r="I89" i="2"/>
  <c r="K89" i="2"/>
  <c r="M89" i="2"/>
  <c r="J96" i="2"/>
  <c r="L96" i="2"/>
  <c r="N96" i="2"/>
  <c r="I97" i="2"/>
  <c r="K97" i="2"/>
  <c r="M97" i="2"/>
  <c r="J98" i="2"/>
  <c r="L98" i="2"/>
  <c r="N98" i="2"/>
  <c r="I99" i="2"/>
  <c r="K99" i="2"/>
  <c r="M99" i="2"/>
  <c r="J100" i="2"/>
  <c r="L100" i="2"/>
  <c r="N100" i="2"/>
  <c r="I101" i="2"/>
  <c r="K101" i="2"/>
  <c r="M101" i="2"/>
  <c r="J102" i="2"/>
  <c r="L102" i="2"/>
  <c r="N102" i="2"/>
  <c r="I103" i="2"/>
  <c r="K103" i="2"/>
  <c r="M103" i="2"/>
  <c r="J104" i="2"/>
  <c r="L104" i="2"/>
  <c r="N104" i="2"/>
  <c r="J81" i="2"/>
  <c r="L81" i="2"/>
  <c r="I82" i="2"/>
  <c r="K82" i="2"/>
  <c r="J83" i="2"/>
  <c r="L83" i="2"/>
  <c r="I84" i="2"/>
  <c r="K84" i="2"/>
  <c r="J85" i="2"/>
  <c r="L85" i="2"/>
  <c r="I86" i="2"/>
  <c r="K86" i="2"/>
  <c r="J87" i="2"/>
  <c r="L87" i="2"/>
  <c r="I88" i="2"/>
  <c r="K88" i="2"/>
  <c r="J89" i="2"/>
  <c r="L89" i="2"/>
  <c r="I96" i="2"/>
  <c r="K96" i="2"/>
  <c r="J97" i="2"/>
  <c r="L97" i="2"/>
  <c r="I98" i="2"/>
  <c r="K98" i="2"/>
  <c r="J99" i="2"/>
  <c r="L99" i="2"/>
  <c r="I100" i="2"/>
  <c r="K100" i="2"/>
  <c r="J101" i="2"/>
  <c r="L101" i="2"/>
  <c r="I102" i="2"/>
  <c r="K102" i="2"/>
  <c r="J103" i="2"/>
  <c r="L103" i="2"/>
  <c r="I104" i="2"/>
  <c r="K104" i="2"/>
  <c r="I83" i="1"/>
  <c r="I76" i="1"/>
  <c r="K76" i="1"/>
  <c r="M76" i="1"/>
  <c r="J77" i="1"/>
  <c r="L77" i="1"/>
  <c r="N77" i="1"/>
  <c r="I78" i="1"/>
  <c r="K78" i="1"/>
  <c r="M78" i="1"/>
  <c r="J79" i="1"/>
  <c r="L79" i="1"/>
  <c r="N79" i="1"/>
  <c r="I80" i="1"/>
  <c r="K80" i="1"/>
  <c r="M80" i="1"/>
  <c r="J81" i="1"/>
  <c r="L81" i="1"/>
  <c r="N81" i="1"/>
  <c r="I82" i="1"/>
  <c r="K82" i="1"/>
  <c r="M82" i="1"/>
  <c r="J83" i="1"/>
  <c r="L83" i="1"/>
  <c r="N83" i="1"/>
  <c r="I84" i="1"/>
  <c r="K84" i="1"/>
  <c r="M84" i="1"/>
  <c r="J91" i="1"/>
  <c r="L91" i="1"/>
  <c r="N91" i="1"/>
  <c r="I92" i="1"/>
  <c r="K92" i="1"/>
  <c r="M92" i="1"/>
  <c r="J93" i="1"/>
  <c r="L93" i="1"/>
  <c r="N93" i="1"/>
  <c r="I94" i="1"/>
  <c r="K94" i="1"/>
  <c r="M94" i="1"/>
  <c r="J95" i="1"/>
  <c r="L95" i="1"/>
  <c r="N95" i="1"/>
  <c r="I96" i="1"/>
  <c r="K96" i="1"/>
  <c r="M96" i="1"/>
  <c r="J97" i="1"/>
  <c r="L97" i="1"/>
  <c r="N97" i="1"/>
  <c r="I98" i="1"/>
  <c r="K98" i="1"/>
  <c r="M98" i="1"/>
  <c r="J99" i="1"/>
  <c r="L99" i="1"/>
  <c r="N99" i="1"/>
  <c r="J76" i="1"/>
  <c r="L76" i="1"/>
  <c r="I77" i="1"/>
  <c r="K77" i="1"/>
  <c r="J78" i="1"/>
  <c r="L78" i="1"/>
  <c r="I79" i="1"/>
  <c r="K79" i="1"/>
  <c r="J80" i="1"/>
  <c r="L80" i="1"/>
  <c r="I81" i="1"/>
  <c r="K81" i="1"/>
  <c r="J82" i="1"/>
  <c r="L82" i="1"/>
  <c r="K83" i="1"/>
  <c r="J84" i="1"/>
  <c r="L84" i="1"/>
  <c r="I91" i="1"/>
  <c r="K91" i="1"/>
  <c r="J92" i="1"/>
  <c r="L92" i="1"/>
  <c r="I93" i="1"/>
  <c r="K93" i="1"/>
  <c r="J94" i="1"/>
  <c r="L94" i="1"/>
  <c r="I95" i="1"/>
  <c r="K95" i="1"/>
  <c r="J96" i="1"/>
  <c r="L96" i="1"/>
  <c r="I97" i="1"/>
  <c r="K97" i="1"/>
  <c r="J98" i="1"/>
  <c r="L98" i="1"/>
  <c r="I99" i="1"/>
  <c r="K99" i="1"/>
</calcChain>
</file>

<file path=xl/sharedStrings.xml><?xml version="1.0" encoding="utf-8"?>
<sst xmlns="http://schemas.openxmlformats.org/spreadsheetml/2006/main" count="125" uniqueCount="53">
  <si>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</si>
  <si>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</si>
  <si>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Valore los siguientes ítems de 1 a 5 según su grado de acuerdo:</t>
  </si>
  <si>
    <t>FRECUENCIAS ABSOLUTAS</t>
  </si>
  <si>
    <t>FRECUENCIAS RELATIVAS</t>
  </si>
  <si>
    <t>MEDIDAS ESTADÍSTICAS</t>
  </si>
  <si>
    <t>PLANIFICACIÓN DE LAS PRÁCTICAS:</t>
  </si>
  <si>
    <t>ns/nc</t>
  </si>
  <si>
    <t>TOTAL</t>
  </si>
  <si>
    <t>Media</t>
  </si>
  <si>
    <t>Desv. Típica</t>
  </si>
  <si>
    <t>Mediana</t>
  </si>
  <si>
    <t>Moda</t>
  </si>
  <si>
    <t xml:space="preserve">1. La guía docente del Prácticum me ha resultado útil para el desarrollo adecuado de la asignatura. </t>
  </si>
  <si>
    <t xml:space="preserve">2. Considero adecuadas las competencias que debe seguir un estudiante con el desarrollo de los Prácticum. </t>
  </si>
  <si>
    <t xml:space="preserve">3. Los créditos asignados a las asignaturas Prácticum guardan proporción con el tiempo necesario para superarlas (considerando horas de asistencia a prácticas clínicas, realización de trabajos, estudio personal, etc) : </t>
  </si>
  <si>
    <t xml:space="preserve">4. Considero que el tiempo de duración del período de prácticas clínicas de las asignaturas Prácticum es suficiente para alcanzar las competencias propuestas. </t>
  </si>
  <si>
    <t xml:space="preserve">5. Considero que el servicio/unidad del centro sanitario a la que he sido asignado/a me ha permitido desarrollar las competencias planificadas en el Prácticum correspòndiente. </t>
  </si>
  <si>
    <t xml:space="preserve">6. Estoy satisfecho/a con el sistema de horario rotatorio utilizado para el desarrollo de las prácticas clínicas. </t>
  </si>
  <si>
    <t xml:space="preserve">7. Estoy satisfecho/a con la asignación tutor/a-alumno/a utilizada para el desarrollo de las prácticas clínicas. </t>
  </si>
  <si>
    <t>8. Considero adecuada la metodología e instrumentos utilizados en el desarrollo de los Prácticum por parte de los profesores responsables de la asignatura (docencia virtual, wiki, diario reflexivo, Procesos de Atención de Enfermería, etc).</t>
  </si>
  <si>
    <t xml:space="preserve">9. Considero adecuado el sistema de evaluación de los Prácticum. </t>
  </si>
  <si>
    <t>DESARROLLO DE LAS PRÁCTICAS:</t>
  </si>
  <si>
    <t xml:space="preserve">1. Considero importante una orientación previa a la incorporación a los centros sanitarios. </t>
  </si>
  <si>
    <t xml:space="preserve">2. He recibido una orientación adecuada durante el desarrollo de las prácticas clínicas. </t>
  </si>
  <si>
    <t>3. Los profesores responsables de los Prácticum han sido accesibles para la comunicación con el alumnado durante el desarrollo de las prácticas clínicas.</t>
  </si>
  <si>
    <t>4. Los profesores asociados de salud de los centros sanitarios han sido accesibles para la comunicación con el alumnado durante el desarrollo de las prácticas clínicas.</t>
  </si>
  <si>
    <t>5. He hecho un uso adecuado de las tutorías para resolver las dudas que me iban surgiendo durante el desarrollo de las prácticas clínicas.</t>
  </si>
  <si>
    <t xml:space="preserve">6. Mi enfermera tutora me ha garantizado una adecuada formación de acuerdo con las competencias planificadas en cada uno de los Prácticum. </t>
  </si>
  <si>
    <t>7. Mi relación con el equipo de profesionales del servicio/unidad del centro sanitario ha sido adecuada.</t>
  </si>
  <si>
    <t>8. Las instalaciones ajenas al Centro, donde se realizan la formación práctica clínica, son adecuadas para garantizar la consecución de los objetivos establecidos.</t>
  </si>
  <si>
    <t xml:space="preserve">9. En el período de prácticas clínicas he tenido oportunidad de realizar distintas actividades que me permitieran alcanzar las competencias planificadas en cada Prácticum. </t>
  </si>
  <si>
    <t>Hombre</t>
  </si>
  <si>
    <t>Mujer</t>
  </si>
  <si>
    <t>Curso en el que estás matriculado/ de un mayor número de créditos:</t>
  </si>
  <si>
    <t>4º Curso</t>
  </si>
  <si>
    <t>2º curso</t>
  </si>
  <si>
    <t>3º Curso</t>
  </si>
  <si>
    <t>1º curso</t>
  </si>
  <si>
    <t>1º Curso</t>
  </si>
  <si>
    <t>2º Curso</t>
  </si>
  <si>
    <t>&gt;35</t>
  </si>
  <si>
    <t>Total</t>
  </si>
  <si>
    <t>a Señala el grado en el que estás matriculado: = Grado en Enfermería</t>
  </si>
  <si>
    <r>
      <t xml:space="preserve">RESULTADOS DE LA ENCUESTA DE  SATISFACCIÓN DE ESTUDIANTES DEL GRADO DE ENFERMERÍA (PRÁCTICUM). </t>
    </r>
    <r>
      <rPr>
        <b/>
        <sz val="10"/>
        <color rgb="FFFF0000"/>
        <rFont val="Arial"/>
        <family val="2"/>
      </rPr>
      <t>Curso Académico 2017-2018</t>
    </r>
  </si>
  <si>
    <r>
      <t xml:space="preserve">RESULTADOS DE LA ENCUESTA DE  SATISFACCIÓN DE ESTUDIANTES DEL GRADO DE FISIOTERAPIA (PRÁCTICUM). </t>
    </r>
    <r>
      <rPr>
        <b/>
        <sz val="10"/>
        <color rgb="FFFF0000"/>
        <rFont val="Arial"/>
        <family val="2"/>
      </rPr>
      <t>Curso Académico 2017-2018</t>
    </r>
  </si>
  <si>
    <t>Indica tu Edad:*Sexo: tabulación cruzadaa</t>
  </si>
  <si>
    <t xml:space="preserve">Recuento </t>
  </si>
  <si>
    <t>Sexo:</t>
  </si>
  <si>
    <t>Indica tu Edad:</t>
  </si>
  <si>
    <t>total</t>
  </si>
  <si>
    <t>6</t>
  </si>
  <si>
    <t>a Señala el grado en el que estás matriculado: = Grado en FIsioterapia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</si>
</sst>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.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  <font>
      <b/>
      <sz val="2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</cellStyleXfs>
  <cellXfs count="12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 shrinkToFi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164" fontId="16" fillId="0" borderId="1" xfId="3" applyNumberFormat="1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left" vertical="top" wrapText="1"/>
    </xf>
    <xf numFmtId="0" fontId="19" fillId="0" borderId="1" xfId="4" applyFont="1" applyBorder="1" applyAlignment="1">
      <alignment horizontal="left" vertical="center" wrapText="1"/>
    </xf>
    <xf numFmtId="0" fontId="15" fillId="0" borderId="0" xfId="4"/>
    <xf numFmtId="0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18" fillId="6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1" fillId="0" borderId="1" xfId="0" applyFont="1" applyBorder="1"/>
    <xf numFmtId="10" fontId="21" fillId="0" borderId="1" xfId="1" applyNumberFormat="1" applyFont="1" applyBorder="1" applyAlignment="1">
      <alignment horizontal="center"/>
    </xf>
    <xf numFmtId="0" fontId="0" fillId="0" borderId="1" xfId="0" applyBorder="1"/>
    <xf numFmtId="0" fontId="24" fillId="0" borderId="1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1" fontId="2" fillId="0" borderId="0" xfId="0" applyNumberFormat="1" applyFont="1" applyAlignment="1">
      <alignment horizontal="center" vertical="center" wrapText="1" shrinkToFit="1"/>
    </xf>
    <xf numFmtId="9" fontId="2" fillId="0" borderId="0" xfId="1" applyFont="1" applyAlignment="1">
      <alignment horizontal="center" vertical="center" wrapText="1" shrinkToFit="1"/>
    </xf>
    <xf numFmtId="0" fontId="0" fillId="0" borderId="0" xfId="0" applyBorder="1"/>
    <xf numFmtId="0" fontId="24" fillId="0" borderId="21" xfId="0" applyFont="1" applyBorder="1"/>
    <xf numFmtId="164" fontId="19" fillId="0" borderId="1" xfId="3" applyNumberFormat="1" applyFont="1" applyBorder="1" applyAlignment="1">
      <alignment horizontal="center" vertical="center" wrapText="1"/>
    </xf>
    <xf numFmtId="164" fontId="26" fillId="0" borderId="1" xfId="3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164" fontId="19" fillId="0" borderId="18" xfId="3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5" fillId="0" borderId="0" xfId="7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22" xfId="0" applyBorder="1" applyAlignment="1"/>
    <xf numFmtId="0" fontId="0" fillId="0" borderId="18" xfId="0" applyBorder="1" applyAlignment="1"/>
    <xf numFmtId="0" fontId="0" fillId="0" borderId="12" xfId="0" applyBorder="1"/>
    <xf numFmtId="0" fontId="15" fillId="0" borderId="12" xfId="4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3" xfId="0" applyBorder="1"/>
    <xf numFmtId="0" fontId="0" fillId="0" borderId="9" xfId="0" applyBorder="1"/>
    <xf numFmtId="0" fontId="0" fillId="0" borderId="22" xfId="0" applyBorder="1"/>
    <xf numFmtId="0" fontId="0" fillId="0" borderId="18" xfId="0" applyBorder="1"/>
    <xf numFmtId="0" fontId="0" fillId="0" borderId="16" xfId="0" applyBorder="1" applyAlignment="1"/>
    <xf numFmtId="0" fontId="0" fillId="0" borderId="17" xfId="0" applyBorder="1" applyAlignment="1"/>
    <xf numFmtId="0" fontId="0" fillId="0" borderId="23" xfId="0" applyBorder="1" applyAlignment="1"/>
    <xf numFmtId="49" fontId="0" fillId="0" borderId="0" xfId="0" applyNumberFormat="1"/>
    <xf numFmtId="49" fontId="0" fillId="0" borderId="0" xfId="0" applyNumberFormat="1" applyBorder="1"/>
    <xf numFmtId="0" fontId="0" fillId="0" borderId="21" xfId="0" applyBorder="1" applyAlignment="1"/>
    <xf numFmtId="1" fontId="27" fillId="0" borderId="0" xfId="0" applyNumberFormat="1" applyFont="1"/>
    <xf numFmtId="0" fontId="27" fillId="0" borderId="0" xfId="0" applyFont="1"/>
    <xf numFmtId="0" fontId="27" fillId="0" borderId="0" xfId="0" applyNumberFormat="1" applyFont="1"/>
    <xf numFmtId="0" fontId="15" fillId="0" borderId="0" xfId="8"/>
    <xf numFmtId="0" fontId="29" fillId="0" borderId="0" xfId="8" applyFont="1" applyBorder="1" applyAlignment="1">
      <alignment horizontal="left" vertical="top" wrapText="1"/>
    </xf>
    <xf numFmtId="0" fontId="28" fillId="0" borderId="0" xfId="8" applyFont="1" applyBorder="1" applyAlignment="1">
      <alignment horizontal="center" vertical="center" wrapText="1"/>
    </xf>
    <xf numFmtId="0" fontId="29" fillId="0" borderId="0" xfId="8" applyFont="1" applyBorder="1" applyAlignment="1">
      <alignment horizontal="left" wrapText="1"/>
    </xf>
    <xf numFmtId="1" fontId="0" fillId="0" borderId="0" xfId="0" applyNumberFormat="1"/>
    <xf numFmtId="0" fontId="2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6" borderId="12" xfId="4" applyFont="1" applyFill="1" applyBorder="1" applyAlignment="1">
      <alignment horizontal="center" vertical="center" wrapText="1"/>
    </xf>
    <xf numFmtId="0" fontId="18" fillId="6" borderId="0" xfId="4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6" borderId="3" xfId="4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29" fillId="0" borderId="0" xfId="8" applyFont="1" applyBorder="1" applyAlignment="1">
      <alignment horizontal="left" vertical="top"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18" fillId="6" borderId="16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/>
    </xf>
    <xf numFmtId="0" fontId="19" fillId="0" borderId="1" xfId="4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4" fillId="0" borderId="1" xfId="0" applyFont="1" applyBorder="1" applyAlignment="1"/>
    <xf numFmtId="0" fontId="5" fillId="0" borderId="0" xfId="0" applyFont="1" applyBorder="1" applyAlignment="1">
      <alignment horizontal="center" vertical="center" wrapText="1"/>
    </xf>
  </cellXfs>
  <cellStyles count="9">
    <cellStyle name="Normal" xfId="0" builtinId="0"/>
    <cellStyle name="Normal 2" xfId="6"/>
    <cellStyle name="Normal_Hoja1" xfId="3"/>
    <cellStyle name="Normal_Hoja2" xfId="5"/>
    <cellStyle name="Normal_Prácticum Grado en Enfermería" xfId="2"/>
    <cellStyle name="Normal_Prácticum Grado en Enfermería_1" xfId="4"/>
    <cellStyle name="Normal_Prácticum Grado en Enfermería_2" xfId="7"/>
    <cellStyle name="Normal_Prácticum Grado en Fisioterapia" xfId="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'Prácticum Grado en Enfermería'!$B$233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'Prácticum Grado en Enfermería'!$A$234:$A$246</c:f>
              <c:strCache>
                <c:ptCount val="1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29</c:v>
                </c:pt>
                <c:pt idx="11">
                  <c:v>33</c:v>
                </c:pt>
                <c:pt idx="12">
                  <c:v>&gt;35</c:v>
                </c:pt>
              </c:strCache>
            </c:strRef>
          </c:cat>
          <c:val>
            <c:numRef>
              <c:f>'Prácticum Grado en Enfermería'!$D$234:$D$247</c:f>
              <c:numCache>
                <c:formatCode>0.00%</c:formatCode>
                <c:ptCount val="14"/>
                <c:pt idx="0">
                  <c:v>0</c:v>
                </c:pt>
                <c:pt idx="1">
                  <c:v>-1.5503875968992248E-2</c:v>
                </c:pt>
                <c:pt idx="2">
                  <c:v>-3.1007751937984496E-2</c:v>
                </c:pt>
                <c:pt idx="3">
                  <c:v>-3.875968992248062E-2</c:v>
                </c:pt>
                <c:pt idx="4">
                  <c:v>-7.7519379844961239E-3</c:v>
                </c:pt>
                <c:pt idx="5">
                  <c:v>-1.5503875968992248E-2</c:v>
                </c:pt>
                <c:pt idx="6">
                  <c:v>-2.3255813953488372E-2</c:v>
                </c:pt>
                <c:pt idx="7">
                  <c:v>-7.7519379844961239E-3</c:v>
                </c:pt>
                <c:pt idx="8">
                  <c:v>0</c:v>
                </c:pt>
                <c:pt idx="9">
                  <c:v>0</c:v>
                </c:pt>
                <c:pt idx="10">
                  <c:v>-7.7519379844961239E-3</c:v>
                </c:pt>
                <c:pt idx="11">
                  <c:v>-7.7519379844961239E-3</c:v>
                </c:pt>
                <c:pt idx="12">
                  <c:v>-1.5503875968992248E-2</c:v>
                </c:pt>
              </c:numCache>
            </c:numRef>
          </c:val>
        </c:ser>
        <c:ser>
          <c:idx val="1"/>
          <c:order val="1"/>
          <c:tx>
            <c:strRef>
              <c:f>'Prácticum Grado en Enfermería'!$C$233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'Prácticum Grado en Enfermería'!$A$234:$A$246</c:f>
              <c:strCache>
                <c:ptCount val="1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29</c:v>
                </c:pt>
                <c:pt idx="11">
                  <c:v>33</c:v>
                </c:pt>
                <c:pt idx="12">
                  <c:v>&gt;35</c:v>
                </c:pt>
              </c:strCache>
            </c:strRef>
          </c:cat>
          <c:val>
            <c:numRef>
              <c:f>'Prácticum Grado en Enfermería'!$E$234:$E$247</c:f>
              <c:numCache>
                <c:formatCode>0.00%</c:formatCode>
                <c:ptCount val="14"/>
                <c:pt idx="0">
                  <c:v>0</c:v>
                </c:pt>
                <c:pt idx="1">
                  <c:v>0.11627906976744186</c:v>
                </c:pt>
                <c:pt idx="2">
                  <c:v>0.20930232558139536</c:v>
                </c:pt>
                <c:pt idx="3">
                  <c:v>0.17054263565891473</c:v>
                </c:pt>
                <c:pt idx="4">
                  <c:v>9.3023255813953487E-2</c:v>
                </c:pt>
                <c:pt idx="5">
                  <c:v>6.9767441860465115E-2</c:v>
                </c:pt>
                <c:pt idx="6">
                  <c:v>6.2015503875968991E-2</c:v>
                </c:pt>
                <c:pt idx="7">
                  <c:v>1.5503875968992248E-2</c:v>
                </c:pt>
                <c:pt idx="8">
                  <c:v>1.5503875968992248E-2</c:v>
                </c:pt>
                <c:pt idx="9">
                  <c:v>7.7519379844961239E-3</c:v>
                </c:pt>
                <c:pt idx="10">
                  <c:v>0</c:v>
                </c:pt>
                <c:pt idx="11">
                  <c:v>7.7519379844961239E-3</c:v>
                </c:pt>
                <c:pt idx="12">
                  <c:v>6.2015503875968991E-2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395358784"/>
        <c:axId val="395359568"/>
        <c:axId val="0"/>
      </c:bar3DChart>
      <c:catAx>
        <c:axId val="395358784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395359568"/>
        <c:crosses val="autoZero"/>
        <c:auto val="1"/>
        <c:lblAlgn val="ctr"/>
        <c:lblOffset val="100"/>
        <c:noMultiLvlLbl val="0"/>
      </c:catAx>
      <c:valAx>
        <c:axId val="395359568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39535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'Prácticum Grado en Fisioterapia'!$B$201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'Prácticum Grado en Fisioterapia'!$A$202:$A$221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29</c:v>
                </c:pt>
                <c:pt idx="11">
                  <c:v>33</c:v>
                </c:pt>
                <c:pt idx="12">
                  <c:v>&gt;35</c:v>
                </c:pt>
                <c:pt idx="13">
                  <c:v>total</c:v>
                </c:pt>
              </c:strCache>
            </c:strRef>
          </c:cat>
          <c:val>
            <c:numRef>
              <c:f>'Prácticum Grado en Fisioterapia'!$D$202:$D$221</c:f>
              <c:numCache>
                <c:formatCode>0.00%</c:formatCode>
                <c:ptCount val="20"/>
                <c:pt idx="0">
                  <c:v>-8.2644628099173556E-3</c:v>
                </c:pt>
                <c:pt idx="1">
                  <c:v>-1.6528925619834711E-2</c:v>
                </c:pt>
                <c:pt idx="2">
                  <c:v>-3.3057851239669422E-2</c:v>
                </c:pt>
                <c:pt idx="3">
                  <c:v>-4.1322314049586778E-2</c:v>
                </c:pt>
                <c:pt idx="4">
                  <c:v>-8.2644628099173556E-3</c:v>
                </c:pt>
                <c:pt idx="5">
                  <c:v>-1.6528925619834711E-2</c:v>
                </c:pt>
                <c:pt idx="6">
                  <c:v>-2.4793388429752067E-2</c:v>
                </c:pt>
                <c:pt idx="7">
                  <c:v>-8.2644628099173556E-3</c:v>
                </c:pt>
                <c:pt idx="8">
                  <c:v>0</c:v>
                </c:pt>
                <c:pt idx="9">
                  <c:v>0</c:v>
                </c:pt>
                <c:pt idx="10">
                  <c:v>-8.2644628099173556E-3</c:v>
                </c:pt>
                <c:pt idx="11">
                  <c:v>-8.2644628099173556E-3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'Prácticum Grado en Fisioterapia'!$C$201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'Prácticum Grado en Fisioterapia'!$A$202:$A$221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29</c:v>
                </c:pt>
                <c:pt idx="11">
                  <c:v>33</c:v>
                </c:pt>
                <c:pt idx="12">
                  <c:v>&gt;35</c:v>
                </c:pt>
                <c:pt idx="13">
                  <c:v>total</c:v>
                </c:pt>
              </c:strCache>
            </c:strRef>
          </c:cat>
          <c:val>
            <c:numRef>
              <c:f>'Prácticum Grado en Fisioterapia'!$E$202:$E$221</c:f>
              <c:numCache>
                <c:formatCode>0.00%</c:formatCode>
                <c:ptCount val="20"/>
                <c:pt idx="0">
                  <c:v>0</c:v>
                </c:pt>
                <c:pt idx="1">
                  <c:v>0.12396694214876033</c:v>
                </c:pt>
                <c:pt idx="2">
                  <c:v>0.2231404958677686</c:v>
                </c:pt>
                <c:pt idx="3">
                  <c:v>0.18181818181818182</c:v>
                </c:pt>
                <c:pt idx="4">
                  <c:v>9.9173553719008267E-2</c:v>
                </c:pt>
                <c:pt idx="5">
                  <c:v>7.43801652892562E-2</c:v>
                </c:pt>
                <c:pt idx="6">
                  <c:v>6.6115702479338845E-2</c:v>
                </c:pt>
                <c:pt idx="7">
                  <c:v>1.6528925619834711E-2</c:v>
                </c:pt>
                <c:pt idx="8">
                  <c:v>1.6528925619834711E-2</c:v>
                </c:pt>
                <c:pt idx="9">
                  <c:v>8.2644628099173556E-3</c:v>
                </c:pt>
                <c:pt idx="10">
                  <c:v>0</c:v>
                </c:pt>
                <c:pt idx="11">
                  <c:v>8.2644628099173556E-3</c:v>
                </c:pt>
                <c:pt idx="12">
                  <c:v>8.2644628099173556E-3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395360744"/>
        <c:axId val="395361920"/>
        <c:axId val="0"/>
      </c:bar3DChart>
      <c:catAx>
        <c:axId val="395360744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395361920"/>
        <c:crosses val="autoZero"/>
        <c:auto val="1"/>
        <c:lblAlgn val="ctr"/>
        <c:lblOffset val="100"/>
        <c:noMultiLvlLbl val="0"/>
      </c:catAx>
      <c:valAx>
        <c:axId val="395361920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395360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111125</xdr:colOff>
      <xdr:row>1</xdr:row>
      <xdr:rowOff>79767</xdr:rowOff>
    </xdr:from>
    <xdr:to>
      <xdr:col>4</xdr:col>
      <xdr:colOff>710629</xdr:colOff>
      <xdr:row>4</xdr:row>
      <xdr:rowOff>147425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80625" y="270267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4673598</xdr:colOff>
      <xdr:row>24</xdr:row>
      <xdr:rowOff>137888</xdr:rowOff>
    </xdr:from>
    <xdr:to>
      <xdr:col>12</xdr:col>
      <xdr:colOff>402911</xdr:colOff>
      <xdr:row>56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154858</xdr:rowOff>
    </xdr:to>
    <xdr:sp macro="" textlink="">
      <xdr:nvSpPr>
        <xdr:cNvPr id="5" name="4 CuadroTexto"/>
        <xdr:cNvSpPr txBox="1"/>
      </xdr:nvSpPr>
      <xdr:spPr>
        <a:xfrm>
          <a:off x="0" y="2095500"/>
          <a:ext cx="12821688" cy="210748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Enfermería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78;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Mayo-Junio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recogidas: 131/Nº encuestas necesarias: 78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e-mail):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131/424 =30,90%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79375</xdr:colOff>
      <xdr:row>1</xdr:row>
      <xdr:rowOff>127392</xdr:rowOff>
    </xdr:from>
    <xdr:to>
      <xdr:col>4</xdr:col>
      <xdr:colOff>678879</xdr:colOff>
      <xdr:row>5</xdr:row>
      <xdr:rowOff>4550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48875" y="317892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5038586</xdr:colOff>
      <xdr:row>25</xdr:row>
      <xdr:rowOff>151847</xdr:rowOff>
    </xdr:from>
    <xdr:to>
      <xdr:col>12</xdr:col>
      <xdr:colOff>402911</xdr:colOff>
      <xdr:row>58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22</xdr:row>
      <xdr:rowOff>11983</xdr:rowOff>
    </xdr:to>
    <xdr:sp macro="" textlink="">
      <xdr:nvSpPr>
        <xdr:cNvPr id="10" name="9 CuadroTexto"/>
        <xdr:cNvSpPr txBox="1"/>
      </xdr:nvSpPr>
      <xdr:spPr>
        <a:xfrm>
          <a:off x="0" y="2095500"/>
          <a:ext cx="12821688" cy="210748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Enfermería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</a:t>
          </a: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68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Mayo-Junio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recogidas: 29/Nº encuestas necesarias: 68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e-mail):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29/235 =12,34%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7"/>
  <sheetViews>
    <sheetView view="pageBreakPreview" zoomScale="70" zoomScaleNormal="69" zoomScaleSheetLayoutView="70" workbookViewId="0">
      <selection sqref="A1:R1"/>
    </sheetView>
  </sheetViews>
  <sheetFormatPr baseColWidth="10" defaultRowHeight="15"/>
  <cols>
    <col min="1" max="1" width="115.140625" customWidth="1"/>
    <col min="17" max="17" width="12.85546875" customWidth="1"/>
    <col min="22" max="22" width="15.7109375" style="1" customWidth="1"/>
    <col min="23" max="23" width="15.7109375" style="70" customWidth="1"/>
    <col min="24" max="29" width="15.7109375" customWidth="1"/>
  </cols>
  <sheetData>
    <row r="1" spans="1:2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2" s="7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3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2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23">
      <c r="A8" s="101" t="s">
        <v>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23">
      <c r="A9" s="101" t="s">
        <v>44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V9" s="53"/>
    </row>
    <row r="10" spans="1:2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V10" s="53"/>
    </row>
    <row r="11" spans="1:2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V11" s="53"/>
    </row>
    <row r="12" spans="1:2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V12" s="53"/>
    </row>
    <row r="13" spans="1:2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V13" s="53"/>
    </row>
    <row r="14" spans="1:2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V14" s="53"/>
    </row>
    <row r="15" spans="1:2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V15" s="53"/>
    </row>
    <row r="16" spans="1:23">
      <c r="A16" s="35"/>
      <c r="B16" s="35"/>
      <c r="C16" s="35"/>
      <c r="D16" s="35"/>
      <c r="E16" s="35"/>
      <c r="F16" s="35"/>
      <c r="G16" s="35"/>
      <c r="H16" s="35"/>
      <c r="I16" s="35"/>
      <c r="J16" s="36"/>
      <c r="K16" s="36"/>
      <c r="L16" s="36"/>
      <c r="M16" s="36"/>
      <c r="N16" s="35"/>
      <c r="O16" s="35"/>
      <c r="P16" s="35"/>
      <c r="Q16" s="35"/>
      <c r="R16" s="35"/>
      <c r="V16" s="53"/>
    </row>
    <row r="17" spans="1:22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36"/>
      <c r="M17" s="36"/>
      <c r="N17" s="35"/>
      <c r="O17" s="35"/>
      <c r="P17" s="35"/>
      <c r="Q17" s="35"/>
      <c r="R17" s="35"/>
      <c r="V17" s="53"/>
    </row>
    <row r="18" spans="1:2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V18" s="53"/>
    </row>
    <row r="19" spans="1:2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V19" s="53"/>
    </row>
    <row r="20" spans="1:22" ht="33.75">
      <c r="A20" s="29"/>
      <c r="B20" s="29"/>
      <c r="C20" s="29"/>
      <c r="D20" s="29"/>
      <c r="E20" s="29"/>
      <c r="F20" s="29"/>
      <c r="G20" s="29"/>
      <c r="V20" s="53"/>
    </row>
    <row r="21" spans="1:22" ht="33.75">
      <c r="A21" s="29"/>
      <c r="B21" s="29"/>
      <c r="C21" s="29"/>
      <c r="D21" s="29"/>
      <c r="E21" s="29"/>
      <c r="F21" s="29"/>
      <c r="G21" s="29"/>
      <c r="V21" s="53"/>
    </row>
    <row r="22" spans="1:22" ht="33.75">
      <c r="A22" s="29"/>
      <c r="B22" s="29"/>
      <c r="C22" s="29"/>
      <c r="D22" s="29"/>
      <c r="E22" s="29"/>
      <c r="F22" s="29"/>
      <c r="G22" s="29"/>
      <c r="V22" s="53"/>
    </row>
    <row r="23" spans="1:2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V23" s="53"/>
    </row>
    <row r="24" spans="1:22" ht="18.75">
      <c r="B24" s="4"/>
      <c r="V24" s="53"/>
    </row>
    <row r="25" spans="1:22">
      <c r="V25" s="53"/>
    </row>
    <row r="26" spans="1:22">
      <c r="V26" s="53"/>
    </row>
    <row r="27" spans="1:22">
      <c r="V27" s="53"/>
    </row>
    <row r="28" spans="1:22">
      <c r="V28" s="53"/>
    </row>
    <row r="60" spans="1:3" ht="18">
      <c r="A60" s="5" t="s">
        <v>34</v>
      </c>
    </row>
    <row r="61" spans="1:3" ht="21">
      <c r="A61" s="30" t="s">
        <v>38</v>
      </c>
      <c r="B61" s="33"/>
      <c r="C61" s="31">
        <f>B61/$B$65</f>
        <v>0</v>
      </c>
    </row>
    <row r="62" spans="1:3" ht="21">
      <c r="A62" s="30" t="s">
        <v>36</v>
      </c>
      <c r="B62" s="33">
        <v>68</v>
      </c>
      <c r="C62" s="31">
        <f>B62/$B$65</f>
        <v>0.51908396946564883</v>
      </c>
    </row>
    <row r="63" spans="1:3" ht="21">
      <c r="A63" s="30" t="s">
        <v>37</v>
      </c>
      <c r="B63" s="33">
        <v>35</v>
      </c>
      <c r="C63" s="31">
        <f t="shared" ref="C63:C64" si="0">B63/$B$65</f>
        <v>0.26717557251908397</v>
      </c>
    </row>
    <row r="64" spans="1:3" ht="21">
      <c r="A64" s="30" t="s">
        <v>35</v>
      </c>
      <c r="B64" s="33">
        <v>28</v>
      </c>
      <c r="C64" s="31">
        <f t="shared" si="0"/>
        <v>0.21374045801526717</v>
      </c>
    </row>
    <row r="65" spans="1:18" ht="18.75">
      <c r="B65" s="33">
        <f>SUM(B61:B64)</f>
        <v>131</v>
      </c>
      <c r="C65" s="27"/>
    </row>
    <row r="72" spans="1:18" ht="18">
      <c r="A72" s="5" t="s">
        <v>2</v>
      </c>
    </row>
    <row r="73" spans="1:18" ht="15" customHeight="1">
      <c r="B73" s="99" t="s">
        <v>3</v>
      </c>
      <c r="C73" s="99"/>
      <c r="D73" s="99"/>
      <c r="E73" s="99"/>
      <c r="F73" s="99"/>
      <c r="G73" s="99"/>
      <c r="H73" s="3"/>
      <c r="I73" s="99" t="s">
        <v>4</v>
      </c>
      <c r="J73" s="99"/>
      <c r="K73" s="99"/>
      <c r="L73" s="99"/>
      <c r="M73" s="99"/>
      <c r="N73" s="99"/>
      <c r="O73" s="100" t="s">
        <v>5</v>
      </c>
      <c r="P73" s="100"/>
      <c r="Q73" s="100"/>
      <c r="R73" s="100"/>
    </row>
    <row r="74" spans="1:18" ht="15.75">
      <c r="A74" s="6" t="s">
        <v>6</v>
      </c>
      <c r="B74" s="99"/>
      <c r="C74" s="99"/>
      <c r="D74" s="99"/>
      <c r="E74" s="99"/>
      <c r="F74" s="99"/>
      <c r="G74" s="99"/>
      <c r="H74" s="3"/>
      <c r="I74" s="99"/>
      <c r="J74" s="99"/>
      <c r="K74" s="99"/>
      <c r="L74" s="99"/>
      <c r="M74" s="99"/>
      <c r="N74" s="99"/>
      <c r="O74" s="100"/>
      <c r="P74" s="100"/>
      <c r="Q74" s="100"/>
      <c r="R74" s="100"/>
    </row>
    <row r="75" spans="1:18" ht="37.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</row>
    <row r="76" spans="1:18" ht="18.75">
      <c r="A76" s="16" t="s">
        <v>13</v>
      </c>
      <c r="B76" s="81" t="s">
        <v>51</v>
      </c>
      <c r="C76" s="43">
        <v>14</v>
      </c>
      <c r="D76" s="43">
        <v>43</v>
      </c>
      <c r="E76" s="43">
        <v>38</v>
      </c>
      <c r="F76" s="43">
        <v>27</v>
      </c>
      <c r="G76" s="43">
        <v>3</v>
      </c>
      <c r="H76" s="43">
        <v>131</v>
      </c>
      <c r="I76" s="42">
        <f>B76/$H76</f>
        <v>4.5801526717557252E-2</v>
      </c>
      <c r="J76" s="42">
        <f t="shared" ref="J76:N84" si="1">C76/$H76</f>
        <v>0.10687022900763359</v>
      </c>
      <c r="K76" s="42">
        <f t="shared" si="1"/>
        <v>0.3282442748091603</v>
      </c>
      <c r="L76" s="42">
        <f t="shared" si="1"/>
        <v>0.29007633587786258</v>
      </c>
      <c r="M76" s="42">
        <f t="shared" si="1"/>
        <v>0.20610687022900764</v>
      </c>
      <c r="N76" s="42">
        <f t="shared" si="1"/>
        <v>2.2900763358778626E-2</v>
      </c>
      <c r="O76" s="43">
        <v>3.52</v>
      </c>
      <c r="P76" s="43">
        <v>1.0900000000000001</v>
      </c>
      <c r="Q76" s="43">
        <v>4</v>
      </c>
      <c r="R76" s="43">
        <v>3</v>
      </c>
    </row>
    <row r="77" spans="1:18" ht="37.5">
      <c r="A77" s="16" t="s">
        <v>14</v>
      </c>
      <c r="B77" s="43">
        <v>1</v>
      </c>
      <c r="C77" s="43">
        <v>5</v>
      </c>
      <c r="D77" s="43">
        <v>22</v>
      </c>
      <c r="E77" s="43">
        <v>49</v>
      </c>
      <c r="F77" s="43">
        <v>51</v>
      </c>
      <c r="G77" s="43">
        <v>3</v>
      </c>
      <c r="H77" s="43">
        <v>131</v>
      </c>
      <c r="I77" s="42">
        <f t="shared" ref="I77:I84" si="2">B77/$H77</f>
        <v>7.6335877862595417E-3</v>
      </c>
      <c r="J77" s="42">
        <f t="shared" si="1"/>
        <v>3.8167938931297711E-2</v>
      </c>
      <c r="K77" s="42">
        <f t="shared" si="1"/>
        <v>0.16793893129770993</v>
      </c>
      <c r="L77" s="42">
        <f t="shared" si="1"/>
        <v>0.37404580152671757</v>
      </c>
      <c r="M77" s="42">
        <f t="shared" si="1"/>
        <v>0.38931297709923662</v>
      </c>
      <c r="N77" s="42">
        <f t="shared" si="1"/>
        <v>2.2900763358778626E-2</v>
      </c>
      <c r="O77" s="43">
        <v>4.13</v>
      </c>
      <c r="P77" s="43">
        <v>0.89</v>
      </c>
      <c r="Q77" s="43">
        <v>4</v>
      </c>
      <c r="R77" s="43">
        <v>5</v>
      </c>
    </row>
    <row r="78" spans="1:18" ht="49.5" customHeight="1">
      <c r="A78" s="16" t="s">
        <v>15</v>
      </c>
      <c r="B78" s="43">
        <v>1</v>
      </c>
      <c r="C78" s="43">
        <v>6</v>
      </c>
      <c r="D78" s="43">
        <v>14</v>
      </c>
      <c r="E78" s="43">
        <v>36</v>
      </c>
      <c r="F78" s="43">
        <v>72</v>
      </c>
      <c r="G78" s="43">
        <v>2</v>
      </c>
      <c r="H78" s="43">
        <v>131</v>
      </c>
      <c r="I78" s="42">
        <f t="shared" si="2"/>
        <v>7.6335877862595417E-3</v>
      </c>
      <c r="J78" s="42">
        <f t="shared" si="1"/>
        <v>4.5801526717557252E-2</v>
      </c>
      <c r="K78" s="42">
        <f t="shared" si="1"/>
        <v>0.10687022900763359</v>
      </c>
      <c r="L78" s="42">
        <f t="shared" si="1"/>
        <v>0.27480916030534353</v>
      </c>
      <c r="M78" s="42">
        <f t="shared" si="1"/>
        <v>0.54961832061068705</v>
      </c>
      <c r="N78" s="42">
        <f t="shared" si="1"/>
        <v>1.5267175572519083E-2</v>
      </c>
      <c r="O78" s="43">
        <v>4.33</v>
      </c>
      <c r="P78" s="43">
        <v>0.9</v>
      </c>
      <c r="Q78" s="43">
        <v>5</v>
      </c>
      <c r="R78" s="43">
        <v>5</v>
      </c>
    </row>
    <row r="79" spans="1:18" ht="37.5">
      <c r="A79" s="16" t="s">
        <v>16</v>
      </c>
      <c r="B79" s="43">
        <v>2</v>
      </c>
      <c r="C79" s="43">
        <v>13</v>
      </c>
      <c r="D79" s="43">
        <v>30</v>
      </c>
      <c r="E79" s="43">
        <v>38</v>
      </c>
      <c r="F79" s="43">
        <v>46</v>
      </c>
      <c r="G79" s="43">
        <v>2</v>
      </c>
      <c r="H79" s="43">
        <v>131</v>
      </c>
      <c r="I79" s="42">
        <f t="shared" si="2"/>
        <v>1.5267175572519083E-2</v>
      </c>
      <c r="J79" s="42">
        <f t="shared" si="1"/>
        <v>9.9236641221374045E-2</v>
      </c>
      <c r="K79" s="42">
        <f t="shared" si="1"/>
        <v>0.22900763358778625</v>
      </c>
      <c r="L79" s="42">
        <f t="shared" si="1"/>
        <v>0.29007633587786258</v>
      </c>
      <c r="M79" s="42">
        <f t="shared" si="1"/>
        <v>0.35114503816793891</v>
      </c>
      <c r="N79" s="42">
        <f t="shared" si="1"/>
        <v>1.5267175572519083E-2</v>
      </c>
      <c r="O79" s="43">
        <v>3.88</v>
      </c>
      <c r="P79" s="43">
        <v>1.06</v>
      </c>
      <c r="Q79" s="43">
        <v>4</v>
      </c>
      <c r="R79" s="43">
        <v>5</v>
      </c>
    </row>
    <row r="80" spans="1:18" ht="54" customHeight="1">
      <c r="A80" s="16" t="s">
        <v>17</v>
      </c>
      <c r="B80" s="43">
        <v>1</v>
      </c>
      <c r="C80" s="43">
        <v>3</v>
      </c>
      <c r="D80" s="43">
        <v>4</v>
      </c>
      <c r="E80" s="43">
        <v>28</v>
      </c>
      <c r="F80" s="43">
        <v>92</v>
      </c>
      <c r="G80" s="43">
        <v>3</v>
      </c>
      <c r="H80" s="43">
        <v>131</v>
      </c>
      <c r="I80" s="42">
        <f t="shared" si="2"/>
        <v>7.6335877862595417E-3</v>
      </c>
      <c r="J80" s="42">
        <f t="shared" si="1"/>
        <v>2.2900763358778626E-2</v>
      </c>
      <c r="K80" s="42">
        <f t="shared" si="1"/>
        <v>3.0534351145038167E-2</v>
      </c>
      <c r="L80" s="42">
        <f t="shared" si="1"/>
        <v>0.21374045801526717</v>
      </c>
      <c r="M80" s="42">
        <f t="shared" si="1"/>
        <v>0.70229007633587781</v>
      </c>
      <c r="N80" s="42">
        <f t="shared" si="1"/>
        <v>2.2900763358778626E-2</v>
      </c>
      <c r="O80" s="43">
        <v>4.62</v>
      </c>
      <c r="P80" s="43">
        <v>0.73</v>
      </c>
      <c r="Q80" s="43">
        <v>5</v>
      </c>
      <c r="R80" s="43">
        <v>5</v>
      </c>
    </row>
    <row r="81" spans="1:18" ht="37.5">
      <c r="A81" s="16" t="s">
        <v>18</v>
      </c>
      <c r="B81" s="43">
        <v>3</v>
      </c>
      <c r="C81" s="43">
        <v>7</v>
      </c>
      <c r="D81" s="43">
        <v>7</v>
      </c>
      <c r="E81" s="43">
        <v>43</v>
      </c>
      <c r="F81" s="43">
        <v>67</v>
      </c>
      <c r="G81" s="43">
        <v>4</v>
      </c>
      <c r="H81" s="43">
        <v>131</v>
      </c>
      <c r="I81" s="42">
        <f t="shared" si="2"/>
        <v>2.2900763358778626E-2</v>
      </c>
      <c r="J81" s="42">
        <f t="shared" si="1"/>
        <v>5.3435114503816793E-2</v>
      </c>
      <c r="K81" s="42">
        <f t="shared" si="1"/>
        <v>5.3435114503816793E-2</v>
      </c>
      <c r="L81" s="42">
        <f t="shared" si="1"/>
        <v>0.3282442748091603</v>
      </c>
      <c r="M81" s="42">
        <f t="shared" si="1"/>
        <v>0.51145038167938928</v>
      </c>
      <c r="N81" s="42">
        <f t="shared" si="1"/>
        <v>3.0534351145038167E-2</v>
      </c>
      <c r="O81" s="43">
        <v>4.29</v>
      </c>
      <c r="P81" s="43">
        <v>0.97</v>
      </c>
      <c r="Q81" s="43">
        <v>5</v>
      </c>
      <c r="R81" s="43">
        <v>5</v>
      </c>
    </row>
    <row r="82" spans="1:18" ht="37.5">
      <c r="A82" s="16" t="s">
        <v>19</v>
      </c>
      <c r="B82" s="43">
        <v>5</v>
      </c>
      <c r="C82" s="43">
        <v>4</v>
      </c>
      <c r="D82" s="43">
        <v>8</v>
      </c>
      <c r="E82" s="43">
        <v>21</v>
      </c>
      <c r="F82" s="43">
        <v>90</v>
      </c>
      <c r="G82" s="43">
        <v>3</v>
      </c>
      <c r="H82" s="43">
        <v>131</v>
      </c>
      <c r="I82" s="42">
        <f t="shared" si="2"/>
        <v>3.8167938931297711E-2</v>
      </c>
      <c r="J82" s="42">
        <f t="shared" si="1"/>
        <v>3.0534351145038167E-2</v>
      </c>
      <c r="K82" s="42">
        <f t="shared" si="1"/>
        <v>6.1068702290076333E-2</v>
      </c>
      <c r="L82" s="42">
        <f t="shared" si="1"/>
        <v>0.16030534351145037</v>
      </c>
      <c r="M82" s="42">
        <f t="shared" si="1"/>
        <v>0.68702290076335881</v>
      </c>
      <c r="N82" s="42">
        <f t="shared" si="1"/>
        <v>2.2900763358778626E-2</v>
      </c>
      <c r="O82" s="43">
        <v>4.46</v>
      </c>
      <c r="P82" s="43">
        <v>1.02</v>
      </c>
      <c r="Q82" s="43">
        <v>5</v>
      </c>
      <c r="R82" s="43">
        <v>5</v>
      </c>
    </row>
    <row r="83" spans="1:18" ht="46.5" customHeight="1">
      <c r="A83" s="16" t="s">
        <v>20</v>
      </c>
      <c r="B83" s="43">
        <v>6</v>
      </c>
      <c r="C83" s="43">
        <v>9</v>
      </c>
      <c r="D83" s="43">
        <v>18</v>
      </c>
      <c r="E83" s="43">
        <v>48</v>
      </c>
      <c r="F83" s="43">
        <v>48</v>
      </c>
      <c r="G83" s="43">
        <v>2</v>
      </c>
      <c r="H83" s="43">
        <v>131</v>
      </c>
      <c r="I83" s="42">
        <f t="shared" si="2"/>
        <v>4.5801526717557252E-2</v>
      </c>
      <c r="J83" s="42">
        <f t="shared" si="1"/>
        <v>6.8702290076335881E-2</v>
      </c>
      <c r="K83" s="42">
        <f t="shared" si="1"/>
        <v>0.13740458015267176</v>
      </c>
      <c r="L83" s="42">
        <f t="shared" si="1"/>
        <v>0.36641221374045801</v>
      </c>
      <c r="M83" s="42">
        <f t="shared" si="1"/>
        <v>0.36641221374045801</v>
      </c>
      <c r="N83" s="42">
        <f t="shared" si="1"/>
        <v>1.5267175572519083E-2</v>
      </c>
      <c r="O83" s="43">
        <v>3.95</v>
      </c>
      <c r="P83" s="43">
        <v>1.1000000000000001</v>
      </c>
      <c r="Q83" s="43">
        <v>4</v>
      </c>
      <c r="R83" s="43">
        <v>4</v>
      </c>
    </row>
    <row r="84" spans="1:18" ht="18.75">
      <c r="A84" s="16" t="s">
        <v>21</v>
      </c>
      <c r="B84" s="43">
        <v>5</v>
      </c>
      <c r="C84" s="43">
        <v>15</v>
      </c>
      <c r="D84" s="43">
        <v>33</v>
      </c>
      <c r="E84" s="43">
        <v>36</v>
      </c>
      <c r="F84" s="43">
        <v>40</v>
      </c>
      <c r="G84" s="43">
        <v>2</v>
      </c>
      <c r="H84" s="43">
        <v>131</v>
      </c>
      <c r="I84" s="42">
        <f t="shared" si="2"/>
        <v>3.8167938931297711E-2</v>
      </c>
      <c r="J84" s="42">
        <f t="shared" si="1"/>
        <v>0.11450381679389313</v>
      </c>
      <c r="K84" s="42">
        <f t="shared" si="1"/>
        <v>0.25190839694656486</v>
      </c>
      <c r="L84" s="42">
        <f t="shared" si="1"/>
        <v>0.27480916030534353</v>
      </c>
      <c r="M84" s="42">
        <f t="shared" si="1"/>
        <v>0.30534351145038169</v>
      </c>
      <c r="N84" s="42">
        <f t="shared" si="1"/>
        <v>1.5267175572519083E-2</v>
      </c>
      <c r="O84" s="43">
        <v>3.71</v>
      </c>
      <c r="P84" s="43">
        <v>1.1399999999999999</v>
      </c>
      <c r="Q84" s="43">
        <v>4</v>
      </c>
      <c r="R84" s="43">
        <v>5</v>
      </c>
    </row>
    <row r="88" spans="1:18" ht="15" customHeight="1">
      <c r="B88" s="99" t="s">
        <v>3</v>
      </c>
      <c r="C88" s="99"/>
      <c r="D88" s="99"/>
      <c r="E88" s="99"/>
      <c r="F88" s="99"/>
      <c r="G88" s="99"/>
      <c r="H88" s="3"/>
      <c r="I88" s="99" t="s">
        <v>4</v>
      </c>
      <c r="J88" s="99"/>
      <c r="K88" s="99"/>
      <c r="L88" s="99"/>
      <c r="M88" s="99"/>
      <c r="N88" s="99"/>
      <c r="O88" s="100" t="s">
        <v>5</v>
      </c>
      <c r="P88" s="100"/>
      <c r="Q88" s="100"/>
      <c r="R88" s="100"/>
    </row>
    <row r="89" spans="1:18" ht="15.75">
      <c r="A89" s="6" t="s">
        <v>22</v>
      </c>
      <c r="B89" s="99"/>
      <c r="C89" s="99"/>
      <c r="D89" s="99"/>
      <c r="E89" s="99"/>
      <c r="F89" s="99"/>
      <c r="G89" s="99"/>
      <c r="H89" s="3"/>
      <c r="I89" s="99"/>
      <c r="J89" s="99"/>
      <c r="K89" s="99"/>
      <c r="L89" s="99"/>
      <c r="M89" s="99"/>
      <c r="N89" s="99"/>
      <c r="O89" s="100"/>
      <c r="P89" s="100"/>
      <c r="Q89" s="100"/>
      <c r="R89" s="100"/>
    </row>
    <row r="90" spans="1:18" ht="38.25" thickBot="1">
      <c r="A90" s="18"/>
      <c r="B90" s="19">
        <v>1</v>
      </c>
      <c r="C90" s="19">
        <v>2</v>
      </c>
      <c r="D90" s="19">
        <v>3</v>
      </c>
      <c r="E90" s="19">
        <v>4</v>
      </c>
      <c r="F90" s="19">
        <v>5</v>
      </c>
      <c r="G90" s="19" t="s">
        <v>7</v>
      </c>
      <c r="H90" s="20" t="s">
        <v>8</v>
      </c>
      <c r="I90" s="19">
        <v>1</v>
      </c>
      <c r="J90" s="19">
        <v>2</v>
      </c>
      <c r="K90" s="19">
        <v>3</v>
      </c>
      <c r="L90" s="19">
        <v>4</v>
      </c>
      <c r="M90" s="19">
        <v>5</v>
      </c>
      <c r="N90" s="19" t="s">
        <v>7</v>
      </c>
      <c r="O90" s="21" t="s">
        <v>9</v>
      </c>
      <c r="P90" s="21" t="s">
        <v>10</v>
      </c>
      <c r="Q90" s="21" t="s">
        <v>11</v>
      </c>
      <c r="R90" s="21" t="s">
        <v>12</v>
      </c>
    </row>
    <row r="91" spans="1:18" ht="18.75">
      <c r="A91" s="16" t="s">
        <v>23</v>
      </c>
      <c r="B91" s="45">
        <v>1</v>
      </c>
      <c r="C91" s="45">
        <v>0</v>
      </c>
      <c r="D91" s="45">
        <v>8</v>
      </c>
      <c r="E91" s="45">
        <v>31</v>
      </c>
      <c r="F91" s="45">
        <v>84</v>
      </c>
      <c r="G91" s="45">
        <v>1</v>
      </c>
      <c r="H91" s="45">
        <v>125</v>
      </c>
      <c r="I91" s="44">
        <f>B91/$H91</f>
        <v>8.0000000000000002E-3</v>
      </c>
      <c r="J91" s="41">
        <f t="shared" ref="J91:N99" si="3">C91/$H91</f>
        <v>0</v>
      </c>
      <c r="K91" s="41">
        <f t="shared" si="3"/>
        <v>6.4000000000000001E-2</v>
      </c>
      <c r="L91" s="41">
        <f t="shared" si="3"/>
        <v>0.248</v>
      </c>
      <c r="M91" s="41">
        <f t="shared" si="3"/>
        <v>0.67200000000000004</v>
      </c>
      <c r="N91" s="41">
        <f t="shared" si="3"/>
        <v>8.0000000000000002E-3</v>
      </c>
      <c r="O91" s="45">
        <v>4.59</v>
      </c>
      <c r="P91" s="45">
        <v>0.69</v>
      </c>
      <c r="Q91" s="45">
        <v>5</v>
      </c>
      <c r="R91" s="45">
        <v>5</v>
      </c>
    </row>
    <row r="92" spans="1:18" ht="18.75">
      <c r="A92" s="16" t="s">
        <v>24</v>
      </c>
      <c r="B92" s="45">
        <v>1</v>
      </c>
      <c r="C92" s="45">
        <v>5</v>
      </c>
      <c r="D92" s="45">
        <v>23</v>
      </c>
      <c r="E92" s="45">
        <v>40</v>
      </c>
      <c r="F92" s="45">
        <v>55</v>
      </c>
      <c r="G92" s="45">
        <v>1</v>
      </c>
      <c r="H92" s="45">
        <v>125</v>
      </c>
      <c r="I92" s="44">
        <f t="shared" ref="I92:I99" si="4">B92/$H92</f>
        <v>8.0000000000000002E-3</v>
      </c>
      <c r="J92" s="41">
        <f t="shared" si="3"/>
        <v>0.04</v>
      </c>
      <c r="K92" s="41">
        <f t="shared" si="3"/>
        <v>0.184</v>
      </c>
      <c r="L92" s="41">
        <f t="shared" si="3"/>
        <v>0.32</v>
      </c>
      <c r="M92" s="41">
        <f t="shared" si="3"/>
        <v>0.44</v>
      </c>
      <c r="N92" s="41">
        <f t="shared" si="3"/>
        <v>8.0000000000000002E-3</v>
      </c>
      <c r="O92" s="45">
        <v>4.1500000000000004</v>
      </c>
      <c r="P92" s="45">
        <v>0.92</v>
      </c>
      <c r="Q92" s="45">
        <v>4</v>
      </c>
      <c r="R92" s="45">
        <v>5</v>
      </c>
    </row>
    <row r="93" spans="1:18" ht="37.5">
      <c r="A93" s="16" t="s">
        <v>25</v>
      </c>
      <c r="B93" s="45">
        <v>4</v>
      </c>
      <c r="C93" s="45">
        <v>6</v>
      </c>
      <c r="D93" s="45">
        <v>23</v>
      </c>
      <c r="E93" s="45">
        <v>34</v>
      </c>
      <c r="F93" s="45">
        <v>52</v>
      </c>
      <c r="G93" s="45">
        <v>6</v>
      </c>
      <c r="H93" s="45">
        <v>125</v>
      </c>
      <c r="I93" s="44">
        <f t="shared" si="4"/>
        <v>3.2000000000000001E-2</v>
      </c>
      <c r="J93" s="41">
        <f t="shared" si="3"/>
        <v>4.8000000000000001E-2</v>
      </c>
      <c r="K93" s="41">
        <f t="shared" si="3"/>
        <v>0.184</v>
      </c>
      <c r="L93" s="41">
        <f t="shared" si="3"/>
        <v>0.27200000000000002</v>
      </c>
      <c r="M93" s="41">
        <f t="shared" si="3"/>
        <v>0.41599999999999998</v>
      </c>
      <c r="N93" s="41">
        <f t="shared" si="3"/>
        <v>4.8000000000000001E-2</v>
      </c>
      <c r="O93" s="45">
        <v>4.04</v>
      </c>
      <c r="P93" s="45">
        <v>1.07</v>
      </c>
      <c r="Q93" s="45">
        <v>4</v>
      </c>
      <c r="R93" s="45">
        <v>5</v>
      </c>
    </row>
    <row r="94" spans="1:18" ht="37.5">
      <c r="A94" s="16" t="s">
        <v>26</v>
      </c>
      <c r="B94" s="45">
        <v>3</v>
      </c>
      <c r="C94" s="45">
        <v>2</v>
      </c>
      <c r="D94" s="45">
        <v>18</v>
      </c>
      <c r="E94" s="45">
        <v>32</v>
      </c>
      <c r="F94" s="45">
        <v>64</v>
      </c>
      <c r="G94" s="45">
        <v>6</v>
      </c>
      <c r="H94" s="45">
        <v>125</v>
      </c>
      <c r="I94" s="44">
        <f t="shared" si="4"/>
        <v>2.4E-2</v>
      </c>
      <c r="J94" s="41">
        <f t="shared" si="3"/>
        <v>1.6E-2</v>
      </c>
      <c r="K94" s="41">
        <f t="shared" si="3"/>
        <v>0.14399999999999999</v>
      </c>
      <c r="L94" s="41">
        <f t="shared" si="3"/>
        <v>0.25600000000000001</v>
      </c>
      <c r="M94" s="41">
        <f t="shared" si="3"/>
        <v>0.51200000000000001</v>
      </c>
      <c r="N94" s="41">
        <f t="shared" si="3"/>
        <v>4.8000000000000001E-2</v>
      </c>
      <c r="O94" s="45">
        <v>4.28</v>
      </c>
      <c r="P94" s="45">
        <v>0.96</v>
      </c>
      <c r="Q94" s="45">
        <v>5</v>
      </c>
      <c r="R94" s="45">
        <v>5</v>
      </c>
    </row>
    <row r="95" spans="1:18" ht="37.5">
      <c r="A95" s="16" t="s">
        <v>27</v>
      </c>
      <c r="B95" s="45">
        <v>9</v>
      </c>
      <c r="C95" s="45">
        <v>6</v>
      </c>
      <c r="D95" s="45">
        <v>20</v>
      </c>
      <c r="E95" s="45">
        <v>27</v>
      </c>
      <c r="F95" s="45">
        <v>40</v>
      </c>
      <c r="G95" s="45">
        <v>23</v>
      </c>
      <c r="H95" s="45">
        <v>125</v>
      </c>
      <c r="I95" s="44">
        <f t="shared" si="4"/>
        <v>7.1999999999999995E-2</v>
      </c>
      <c r="J95" s="41">
        <f t="shared" si="3"/>
        <v>4.8000000000000001E-2</v>
      </c>
      <c r="K95" s="41">
        <f t="shared" si="3"/>
        <v>0.16</v>
      </c>
      <c r="L95" s="41">
        <f t="shared" si="3"/>
        <v>0.216</v>
      </c>
      <c r="M95" s="41">
        <f t="shared" si="3"/>
        <v>0.32</v>
      </c>
      <c r="N95" s="41">
        <f t="shared" si="3"/>
        <v>0.184</v>
      </c>
      <c r="O95" s="45">
        <v>3.81</v>
      </c>
      <c r="P95" s="45">
        <v>1.26</v>
      </c>
      <c r="Q95" s="45">
        <v>4</v>
      </c>
      <c r="R95" s="45">
        <v>5</v>
      </c>
    </row>
    <row r="96" spans="1:18" ht="37.5">
      <c r="A96" s="16" t="s">
        <v>28</v>
      </c>
      <c r="B96" s="45">
        <v>0</v>
      </c>
      <c r="C96" s="45">
        <v>3</v>
      </c>
      <c r="D96" s="45">
        <v>5</v>
      </c>
      <c r="E96" s="45">
        <v>28</v>
      </c>
      <c r="F96" s="45">
        <v>87</v>
      </c>
      <c r="G96" s="45">
        <v>2</v>
      </c>
      <c r="H96" s="45">
        <v>125</v>
      </c>
      <c r="I96" s="44">
        <f t="shared" si="4"/>
        <v>0</v>
      </c>
      <c r="J96" s="41">
        <f t="shared" si="3"/>
        <v>2.4E-2</v>
      </c>
      <c r="K96" s="41">
        <f t="shared" si="3"/>
        <v>0.04</v>
      </c>
      <c r="L96" s="41">
        <f t="shared" si="3"/>
        <v>0.224</v>
      </c>
      <c r="M96" s="41">
        <f t="shared" si="3"/>
        <v>0.69599999999999995</v>
      </c>
      <c r="N96" s="41">
        <f t="shared" si="3"/>
        <v>1.6E-2</v>
      </c>
      <c r="O96" s="45">
        <v>4.62</v>
      </c>
      <c r="P96" s="45">
        <v>0.68</v>
      </c>
      <c r="Q96" s="45">
        <v>5</v>
      </c>
      <c r="R96" s="45">
        <v>5</v>
      </c>
    </row>
    <row r="97" spans="1:23" ht="37.5">
      <c r="A97" s="16" t="s">
        <v>29</v>
      </c>
      <c r="B97" s="45">
        <v>1</v>
      </c>
      <c r="C97" s="45">
        <v>2</v>
      </c>
      <c r="D97" s="45">
        <v>1</v>
      </c>
      <c r="E97" s="45">
        <v>13</v>
      </c>
      <c r="F97" s="45">
        <v>106</v>
      </c>
      <c r="G97" s="45">
        <v>2</v>
      </c>
      <c r="H97" s="45">
        <v>125</v>
      </c>
      <c r="I97" s="44">
        <f t="shared" si="4"/>
        <v>8.0000000000000002E-3</v>
      </c>
      <c r="J97" s="41">
        <f t="shared" si="3"/>
        <v>1.6E-2</v>
      </c>
      <c r="K97" s="41">
        <f t="shared" si="3"/>
        <v>8.0000000000000002E-3</v>
      </c>
      <c r="L97" s="41">
        <f t="shared" si="3"/>
        <v>0.104</v>
      </c>
      <c r="M97" s="41">
        <f t="shared" si="3"/>
        <v>0.84799999999999998</v>
      </c>
      <c r="N97" s="41">
        <f t="shared" si="3"/>
        <v>1.6E-2</v>
      </c>
      <c r="O97" s="45">
        <v>4.8</v>
      </c>
      <c r="P97" s="45">
        <v>0.61</v>
      </c>
      <c r="Q97" s="45">
        <v>5</v>
      </c>
      <c r="R97" s="45">
        <v>5</v>
      </c>
    </row>
    <row r="98" spans="1:23" ht="37.5">
      <c r="A98" s="22" t="s">
        <v>30</v>
      </c>
      <c r="B98" s="45">
        <v>0</v>
      </c>
      <c r="C98" s="45">
        <v>1</v>
      </c>
      <c r="D98" s="45">
        <v>7</v>
      </c>
      <c r="E98" s="45">
        <v>28</v>
      </c>
      <c r="F98" s="45">
        <v>79</v>
      </c>
      <c r="G98" s="45">
        <v>10</v>
      </c>
      <c r="H98" s="45">
        <v>125</v>
      </c>
      <c r="I98" s="44">
        <f t="shared" si="4"/>
        <v>0</v>
      </c>
      <c r="J98" s="41">
        <f t="shared" si="3"/>
        <v>8.0000000000000002E-3</v>
      </c>
      <c r="K98" s="41">
        <f t="shared" si="3"/>
        <v>5.6000000000000001E-2</v>
      </c>
      <c r="L98" s="41">
        <f t="shared" si="3"/>
        <v>0.224</v>
      </c>
      <c r="M98" s="41">
        <f t="shared" si="3"/>
        <v>0.63200000000000001</v>
      </c>
      <c r="N98" s="41">
        <f t="shared" si="3"/>
        <v>0.08</v>
      </c>
      <c r="O98" s="45">
        <v>4.6100000000000003</v>
      </c>
      <c r="P98" s="45">
        <v>0.64</v>
      </c>
      <c r="Q98" s="45">
        <v>5</v>
      </c>
      <c r="R98" s="45">
        <v>5</v>
      </c>
    </row>
    <row r="99" spans="1:23" ht="48" customHeight="1">
      <c r="A99" s="16" t="s">
        <v>31</v>
      </c>
      <c r="B99" s="45">
        <v>0</v>
      </c>
      <c r="C99" s="45">
        <v>2</v>
      </c>
      <c r="D99" s="45">
        <v>3</v>
      </c>
      <c r="E99" s="45">
        <v>24</v>
      </c>
      <c r="F99" s="45">
        <v>95</v>
      </c>
      <c r="G99" s="45">
        <v>1</v>
      </c>
      <c r="H99" s="45">
        <v>125</v>
      </c>
      <c r="I99" s="44">
        <f t="shared" si="4"/>
        <v>0</v>
      </c>
      <c r="J99" s="41">
        <f t="shared" si="3"/>
        <v>1.6E-2</v>
      </c>
      <c r="K99" s="41">
        <f t="shared" si="3"/>
        <v>2.4E-2</v>
      </c>
      <c r="L99" s="41">
        <f t="shared" si="3"/>
        <v>0.192</v>
      </c>
      <c r="M99" s="41">
        <f t="shared" si="3"/>
        <v>0.76</v>
      </c>
      <c r="N99" s="41">
        <f t="shared" si="3"/>
        <v>8.0000000000000002E-3</v>
      </c>
      <c r="O99" s="45">
        <v>4.71</v>
      </c>
      <c r="P99" s="45">
        <v>0.6</v>
      </c>
      <c r="Q99" s="45">
        <v>5</v>
      </c>
      <c r="R99" s="45">
        <v>5</v>
      </c>
    </row>
    <row r="100" spans="1:23" s="39" customFormat="1" ht="18.75">
      <c r="B100" s="40"/>
      <c r="C100" s="40"/>
      <c r="D100" s="40"/>
      <c r="E100" s="40"/>
      <c r="F100" s="40"/>
      <c r="G100" s="40"/>
      <c r="H100" s="40"/>
      <c r="V100" s="54"/>
      <c r="W100" s="71"/>
    </row>
    <row r="102" spans="1:23" ht="15.75" thickBot="1"/>
    <row r="103" spans="1:23" ht="27" thickBot="1">
      <c r="A103" s="83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5"/>
    </row>
    <row r="105" spans="1:23" ht="21" customHeight="1">
      <c r="A105" s="28"/>
      <c r="B105" s="97"/>
      <c r="C105" s="97"/>
      <c r="D105" s="97"/>
      <c r="E105" s="97"/>
      <c r="F105" s="97"/>
      <c r="G105" s="97"/>
      <c r="H105" s="97"/>
      <c r="I105" s="98"/>
      <c r="J105" s="98"/>
      <c r="K105" s="98"/>
      <c r="L105" s="97"/>
      <c r="M105" s="97"/>
      <c r="N105" s="97"/>
      <c r="O105" s="97"/>
      <c r="P105" s="97"/>
      <c r="Q105" s="86"/>
      <c r="R105" s="87"/>
      <c r="S105" s="87"/>
      <c r="T105" s="87"/>
      <c r="U105" s="87"/>
    </row>
    <row r="106" spans="1:23" ht="15" customHeight="1">
      <c r="A106" s="46"/>
      <c r="B106" s="55"/>
      <c r="C106" s="56"/>
      <c r="D106" s="56"/>
      <c r="E106" s="56"/>
      <c r="F106" s="56"/>
      <c r="G106" s="56"/>
      <c r="H106" s="57"/>
      <c r="I106" s="67"/>
      <c r="J106" s="68"/>
      <c r="K106" s="68"/>
      <c r="L106" s="67"/>
      <c r="M106" s="68"/>
      <c r="N106" s="68"/>
      <c r="O106" s="67"/>
      <c r="P106" s="68"/>
      <c r="Q106" s="88"/>
      <c r="R106" s="89"/>
      <c r="S106" s="89"/>
      <c r="T106" s="89"/>
      <c r="U106" s="90"/>
    </row>
    <row r="107" spans="1:23">
      <c r="A107" s="46"/>
      <c r="B107" s="55"/>
      <c r="C107" s="56"/>
      <c r="D107" s="56"/>
      <c r="E107" s="56"/>
      <c r="F107" s="56"/>
      <c r="G107" s="56"/>
      <c r="H107" s="57"/>
      <c r="I107" s="55"/>
      <c r="J107" s="56"/>
      <c r="K107" s="56"/>
      <c r="L107" s="67"/>
      <c r="M107" s="68"/>
      <c r="N107" s="68"/>
      <c r="O107" s="72"/>
      <c r="P107" s="68"/>
      <c r="Q107" s="82"/>
      <c r="R107" s="82"/>
      <c r="S107" s="82"/>
      <c r="T107" s="82"/>
      <c r="U107" s="82"/>
    </row>
    <row r="108" spans="1:23">
      <c r="A108" s="46"/>
      <c r="B108" s="55"/>
      <c r="C108" s="56"/>
      <c r="D108" s="56"/>
      <c r="E108" s="56"/>
      <c r="F108" s="56"/>
      <c r="G108" s="56"/>
      <c r="H108" s="57"/>
      <c r="I108" s="55"/>
      <c r="J108" s="56"/>
      <c r="K108" s="56"/>
      <c r="L108" s="67"/>
      <c r="M108" s="68"/>
      <c r="N108" s="68"/>
      <c r="O108" s="55"/>
      <c r="P108" s="68"/>
      <c r="Q108" s="82"/>
      <c r="R108" s="82"/>
      <c r="S108" s="82"/>
      <c r="T108" s="82"/>
      <c r="U108" s="82"/>
    </row>
    <row r="109" spans="1:23">
      <c r="A109" s="46"/>
      <c r="B109" s="55"/>
      <c r="C109" s="56"/>
      <c r="D109" s="56"/>
      <c r="E109" s="56"/>
      <c r="F109" s="56"/>
      <c r="G109" s="56"/>
      <c r="H109" s="57"/>
      <c r="I109" s="55"/>
      <c r="J109" s="56"/>
      <c r="K109" s="56"/>
      <c r="L109" s="67"/>
      <c r="M109" s="68"/>
      <c r="N109" s="68"/>
      <c r="O109" s="67"/>
      <c r="P109" s="68"/>
      <c r="Q109" s="82"/>
      <c r="R109" s="82"/>
      <c r="S109" s="82"/>
      <c r="T109" s="82"/>
      <c r="U109" s="82"/>
    </row>
    <row r="110" spans="1:23">
      <c r="A110" s="46"/>
      <c r="B110" s="55"/>
      <c r="C110" s="56"/>
      <c r="D110" s="56"/>
      <c r="E110" s="56"/>
      <c r="F110" s="56"/>
      <c r="G110" s="56"/>
      <c r="H110" s="57"/>
      <c r="I110" s="55"/>
      <c r="J110" s="56"/>
      <c r="K110" s="56"/>
      <c r="L110" s="67"/>
      <c r="M110" s="68"/>
      <c r="N110" s="56"/>
      <c r="O110" s="68"/>
      <c r="P110" s="68"/>
      <c r="Q110" s="82"/>
      <c r="R110" s="82"/>
      <c r="S110" s="82"/>
      <c r="T110" s="82"/>
      <c r="U110" s="82"/>
    </row>
    <row r="111" spans="1:23">
      <c r="A111" s="46"/>
      <c r="B111" s="55"/>
      <c r="C111" s="56"/>
      <c r="D111" s="56"/>
      <c r="E111" s="56"/>
      <c r="F111" s="56"/>
      <c r="G111" s="56"/>
      <c r="H111" s="57"/>
      <c r="I111" s="55"/>
      <c r="J111" s="56"/>
      <c r="K111" s="56"/>
      <c r="L111" s="67"/>
      <c r="M111" s="68"/>
      <c r="N111" s="68"/>
      <c r="O111" s="67"/>
      <c r="P111" s="68"/>
      <c r="Q111" s="82"/>
      <c r="R111" s="82"/>
      <c r="S111" s="82"/>
      <c r="T111" s="82"/>
      <c r="U111" s="82"/>
    </row>
    <row r="112" spans="1:23">
      <c r="A112" s="46"/>
      <c r="B112" s="55"/>
      <c r="C112" s="56"/>
      <c r="D112" s="56"/>
      <c r="E112" s="56"/>
      <c r="F112" s="56"/>
      <c r="G112" s="56"/>
      <c r="H112" s="57"/>
      <c r="I112" s="55"/>
      <c r="J112" s="56"/>
      <c r="K112" s="56"/>
      <c r="L112" s="67"/>
      <c r="M112" s="68"/>
      <c r="N112" s="68"/>
      <c r="O112" s="67"/>
      <c r="P112" s="68"/>
      <c r="Q112" s="82"/>
      <c r="R112" s="82"/>
      <c r="S112" s="82"/>
      <c r="T112" s="82"/>
      <c r="U112" s="82"/>
    </row>
    <row r="113" spans="1:23">
      <c r="A113" s="46"/>
      <c r="B113" s="55"/>
      <c r="C113" s="56"/>
      <c r="D113" s="56"/>
      <c r="E113" s="56"/>
      <c r="F113" s="56"/>
      <c r="G113" s="56"/>
      <c r="H113" s="57"/>
      <c r="I113" s="55"/>
      <c r="J113" s="56"/>
      <c r="K113" s="56"/>
      <c r="L113" s="67"/>
      <c r="M113" s="68"/>
      <c r="N113" s="68"/>
      <c r="O113" s="67"/>
      <c r="P113" s="68"/>
      <c r="Q113" s="82"/>
      <c r="R113" s="82"/>
      <c r="S113" s="82"/>
      <c r="T113" s="82"/>
      <c r="U113" s="82"/>
    </row>
    <row r="114" spans="1:23">
      <c r="A114" s="46"/>
      <c r="B114" s="55"/>
      <c r="C114" s="56"/>
      <c r="D114" s="56"/>
      <c r="E114" s="56"/>
      <c r="F114" s="56"/>
      <c r="G114" s="56"/>
      <c r="H114" s="57"/>
      <c r="I114" s="55"/>
      <c r="J114" s="56"/>
      <c r="K114" s="56"/>
      <c r="L114" s="67"/>
      <c r="M114" s="68"/>
      <c r="N114" s="68"/>
      <c r="O114" s="67"/>
      <c r="P114" s="68"/>
      <c r="Q114" s="82"/>
      <c r="R114" s="82"/>
      <c r="S114" s="82"/>
      <c r="T114" s="82"/>
      <c r="U114" s="82"/>
    </row>
    <row r="115" spans="1:23">
      <c r="A115" s="46"/>
      <c r="B115" s="55"/>
      <c r="C115" s="56"/>
      <c r="D115" s="56"/>
      <c r="E115" s="56"/>
      <c r="F115" s="56"/>
      <c r="G115" s="56"/>
      <c r="H115" s="57"/>
      <c r="I115" s="55"/>
      <c r="J115" s="56"/>
      <c r="K115" s="56"/>
      <c r="L115" s="67"/>
      <c r="M115" s="68"/>
      <c r="N115" s="68"/>
      <c r="O115" s="67"/>
      <c r="P115" s="68"/>
      <c r="Q115" s="82"/>
      <c r="R115" s="82"/>
      <c r="S115" s="82"/>
      <c r="T115" s="82"/>
      <c r="U115" s="82"/>
    </row>
    <row r="116" spans="1:23">
      <c r="A116" s="46"/>
      <c r="B116" s="55"/>
      <c r="C116" s="56"/>
      <c r="D116" s="56"/>
      <c r="E116" s="56"/>
      <c r="F116" s="56"/>
      <c r="G116" s="56"/>
      <c r="H116" s="57"/>
      <c r="I116" s="55"/>
      <c r="J116" s="56"/>
      <c r="K116" s="56"/>
      <c r="L116" s="67"/>
      <c r="M116" s="68"/>
      <c r="N116" s="68"/>
      <c r="O116" s="67"/>
      <c r="P116" s="68"/>
      <c r="Q116" s="82"/>
      <c r="R116" s="82"/>
      <c r="S116" s="82"/>
      <c r="T116" s="82"/>
      <c r="U116" s="82"/>
    </row>
    <row r="117" spans="1:23">
      <c r="A117" s="46"/>
      <c r="B117" s="55"/>
      <c r="C117" s="56"/>
      <c r="D117" s="56"/>
      <c r="E117" s="56"/>
      <c r="F117" s="56"/>
      <c r="G117" s="56"/>
      <c r="H117" s="57"/>
      <c r="I117" s="55"/>
      <c r="J117" s="56"/>
      <c r="K117" s="56"/>
      <c r="L117" s="67"/>
      <c r="M117" s="68"/>
      <c r="N117" s="68"/>
      <c r="O117" s="67"/>
      <c r="P117" s="68"/>
      <c r="Q117" s="82"/>
      <c r="R117" s="82"/>
      <c r="S117" s="82"/>
      <c r="T117" s="82"/>
      <c r="U117" s="82"/>
    </row>
    <row r="118" spans="1:23">
      <c r="A118" s="46"/>
      <c r="B118" s="55"/>
      <c r="C118" s="56"/>
      <c r="D118" s="56"/>
      <c r="E118" s="56"/>
      <c r="F118" s="56"/>
      <c r="G118" s="56"/>
      <c r="H118" s="57"/>
      <c r="I118" s="55"/>
      <c r="J118" s="56"/>
      <c r="K118" s="56"/>
      <c r="L118" s="67"/>
      <c r="M118" s="68"/>
      <c r="N118" s="68"/>
      <c r="O118" s="67"/>
      <c r="P118" s="68"/>
      <c r="Q118" s="82"/>
      <c r="R118" s="82"/>
      <c r="S118" s="82"/>
      <c r="T118" s="82"/>
      <c r="U118" s="82"/>
    </row>
    <row r="119" spans="1:23">
      <c r="A119" s="46"/>
      <c r="B119" s="55"/>
      <c r="C119" s="56"/>
      <c r="D119" s="56"/>
      <c r="E119" s="56"/>
      <c r="F119" s="56"/>
      <c r="G119" s="56"/>
      <c r="H119" s="57"/>
      <c r="I119" s="55"/>
      <c r="J119" s="56"/>
      <c r="K119" s="56"/>
      <c r="L119" s="67"/>
      <c r="M119" s="68"/>
      <c r="N119" s="68"/>
      <c r="O119" s="67"/>
      <c r="P119" s="68"/>
      <c r="Q119" s="82"/>
      <c r="R119" s="82"/>
      <c r="S119" s="82"/>
      <c r="T119" s="82"/>
      <c r="U119" s="82"/>
    </row>
    <row r="120" spans="1:23">
      <c r="A120" s="46"/>
      <c r="B120" s="55"/>
      <c r="C120" s="56"/>
      <c r="D120" s="56"/>
      <c r="E120" s="56"/>
      <c r="F120" s="56"/>
      <c r="G120" s="56"/>
      <c r="H120" s="57"/>
      <c r="I120" s="55"/>
      <c r="J120" s="56"/>
      <c r="K120" s="56"/>
      <c r="L120" s="67"/>
      <c r="M120" s="68"/>
      <c r="N120" s="68"/>
      <c r="O120" s="67"/>
      <c r="P120" s="68"/>
      <c r="Q120" s="82"/>
      <c r="R120" s="82"/>
      <c r="S120" s="82"/>
      <c r="T120" s="82"/>
      <c r="U120" s="82"/>
    </row>
    <row r="121" spans="1:23">
      <c r="A121" s="46"/>
      <c r="B121" s="55"/>
      <c r="C121" s="56"/>
      <c r="D121" s="56"/>
      <c r="E121" s="56"/>
      <c r="F121" s="56"/>
      <c r="G121" s="56"/>
      <c r="H121" s="57"/>
      <c r="I121" s="55"/>
      <c r="J121" s="56"/>
      <c r="K121" s="56"/>
      <c r="L121" s="67"/>
      <c r="M121" s="68"/>
      <c r="N121" s="68"/>
      <c r="O121" s="67"/>
      <c r="P121" s="68"/>
      <c r="Q121" s="82"/>
      <c r="R121" s="82"/>
      <c r="S121" s="82"/>
      <c r="T121" s="82"/>
      <c r="U121" s="82"/>
    </row>
    <row r="122" spans="1:23">
      <c r="A122" s="46"/>
      <c r="B122" s="55"/>
      <c r="C122" s="56"/>
      <c r="D122" s="56"/>
      <c r="E122" s="56"/>
      <c r="F122" s="56"/>
      <c r="G122" s="56"/>
      <c r="H122" s="57"/>
      <c r="I122" s="55"/>
      <c r="J122" s="56"/>
      <c r="K122" s="56"/>
      <c r="L122" s="67"/>
      <c r="M122" s="68"/>
      <c r="N122" s="68"/>
      <c r="O122" s="67"/>
      <c r="P122" s="68"/>
      <c r="Q122" s="82"/>
      <c r="R122" s="82"/>
      <c r="S122" s="82"/>
      <c r="T122" s="82"/>
      <c r="U122" s="82"/>
      <c r="W122" s="71"/>
    </row>
    <row r="123" spans="1:23">
      <c r="A123" s="46"/>
      <c r="B123" s="55"/>
      <c r="C123" s="56"/>
      <c r="D123" s="56"/>
      <c r="E123" s="56"/>
      <c r="F123" s="56"/>
      <c r="G123" s="56"/>
      <c r="H123" s="57"/>
      <c r="I123" s="55"/>
      <c r="J123" s="56"/>
      <c r="K123" s="56"/>
      <c r="L123" s="67"/>
      <c r="M123" s="68"/>
      <c r="N123" s="68"/>
      <c r="O123" s="67"/>
      <c r="P123" s="68"/>
      <c r="Q123" s="82"/>
      <c r="R123" s="82"/>
      <c r="S123" s="82"/>
      <c r="T123" s="82"/>
      <c r="U123" s="82"/>
      <c r="W123" s="71"/>
    </row>
    <row r="124" spans="1:23">
      <c r="A124" s="46"/>
      <c r="B124" s="55"/>
      <c r="C124" s="56"/>
      <c r="D124" s="56"/>
      <c r="E124" s="56"/>
      <c r="F124" s="56"/>
      <c r="G124" s="56"/>
      <c r="H124" s="57"/>
      <c r="I124" s="55"/>
      <c r="J124" s="56"/>
      <c r="K124" s="56"/>
      <c r="L124" s="67"/>
      <c r="M124" s="68"/>
      <c r="N124" s="68"/>
      <c r="O124" s="67"/>
      <c r="P124" s="68"/>
      <c r="Q124" s="82"/>
      <c r="R124" s="82"/>
      <c r="S124" s="82"/>
      <c r="T124" s="82"/>
      <c r="U124" s="82"/>
    </row>
    <row r="125" spans="1:23">
      <c r="A125" s="46"/>
      <c r="B125" s="55"/>
      <c r="C125" s="56"/>
      <c r="D125" s="56"/>
      <c r="E125" s="56"/>
      <c r="F125" s="56"/>
      <c r="G125" s="56"/>
      <c r="H125" s="57"/>
      <c r="I125" s="55"/>
      <c r="J125" s="56"/>
      <c r="K125" s="56"/>
      <c r="L125" s="67"/>
      <c r="M125" s="68"/>
      <c r="N125" s="68"/>
      <c r="O125" s="67"/>
      <c r="P125" s="68"/>
      <c r="Q125" s="82"/>
      <c r="R125" s="82"/>
      <c r="S125" s="82"/>
      <c r="T125" s="82"/>
      <c r="U125" s="82"/>
    </row>
    <row r="126" spans="1:23">
      <c r="A126" s="46"/>
      <c r="B126" s="55"/>
      <c r="C126" s="56"/>
      <c r="D126" s="56"/>
      <c r="E126" s="56"/>
      <c r="F126" s="56"/>
      <c r="G126" s="56"/>
      <c r="H126" s="57"/>
      <c r="I126" s="55"/>
      <c r="J126" s="56"/>
      <c r="K126" s="56"/>
      <c r="L126" s="67"/>
      <c r="M126" s="68"/>
      <c r="N126" s="68"/>
      <c r="O126" s="67"/>
      <c r="P126" s="68"/>
      <c r="Q126" s="82"/>
      <c r="R126" s="82"/>
      <c r="S126" s="82"/>
      <c r="T126" s="82"/>
      <c r="U126" s="82"/>
    </row>
    <row r="127" spans="1:23">
      <c r="A127" s="46"/>
      <c r="B127" s="55"/>
      <c r="C127" s="56"/>
      <c r="D127" s="56"/>
      <c r="E127" s="56"/>
      <c r="F127" s="56"/>
      <c r="G127" s="56"/>
      <c r="H127" s="57"/>
      <c r="I127" s="55"/>
      <c r="J127" s="56"/>
      <c r="K127" s="56"/>
      <c r="L127" s="67"/>
      <c r="M127" s="68"/>
      <c r="N127" s="68"/>
      <c r="O127" s="67"/>
      <c r="P127" s="68"/>
      <c r="Q127" s="82"/>
      <c r="R127" s="82"/>
      <c r="S127" s="82"/>
      <c r="T127" s="82"/>
      <c r="U127" s="82"/>
    </row>
    <row r="128" spans="1:23">
      <c r="A128" s="46"/>
      <c r="B128" s="55"/>
      <c r="C128" s="56"/>
      <c r="D128" s="56"/>
      <c r="E128" s="56"/>
      <c r="F128" s="56"/>
      <c r="G128" s="56"/>
      <c r="H128" s="57"/>
      <c r="I128" s="55"/>
      <c r="J128" s="56"/>
      <c r="K128" s="56"/>
      <c r="L128" s="67"/>
      <c r="M128" s="68"/>
      <c r="N128" s="68"/>
      <c r="O128" s="67"/>
      <c r="P128" s="68"/>
      <c r="Q128" s="82"/>
      <c r="R128" s="82"/>
      <c r="S128" s="82"/>
      <c r="T128" s="82"/>
      <c r="U128" s="82"/>
    </row>
    <row r="129" spans="1:21">
      <c r="A129" s="46"/>
      <c r="B129" s="55"/>
      <c r="C129" s="56"/>
      <c r="D129" s="56"/>
      <c r="E129" s="56"/>
      <c r="F129" s="56"/>
      <c r="G129" s="56"/>
      <c r="H129" s="57"/>
      <c r="I129" s="55"/>
      <c r="J129" s="56"/>
      <c r="K129" s="56"/>
      <c r="L129" s="67"/>
      <c r="M129" s="68"/>
      <c r="N129" s="68"/>
      <c r="O129" s="67"/>
      <c r="P129" s="68"/>
      <c r="Q129" s="82"/>
      <c r="R129" s="82"/>
      <c r="S129" s="82"/>
      <c r="T129" s="82"/>
      <c r="U129" s="82"/>
    </row>
    <row r="130" spans="1:21">
      <c r="A130" s="46"/>
      <c r="B130" s="55"/>
      <c r="C130" s="56"/>
      <c r="D130" s="56"/>
      <c r="E130" s="56"/>
      <c r="F130" s="56"/>
      <c r="G130" s="56"/>
      <c r="H130" s="57"/>
      <c r="I130" s="55"/>
      <c r="J130" s="56"/>
      <c r="K130" s="56"/>
      <c r="L130" s="67"/>
      <c r="M130" s="68"/>
      <c r="N130" s="68"/>
      <c r="O130" s="67"/>
      <c r="P130" s="68"/>
      <c r="Q130" s="82"/>
      <c r="R130" s="82"/>
      <c r="S130" s="82"/>
      <c r="T130" s="82"/>
      <c r="U130" s="82"/>
    </row>
    <row r="131" spans="1:21">
      <c r="A131" s="46"/>
      <c r="B131" s="55"/>
      <c r="C131" s="56"/>
      <c r="D131" s="56"/>
      <c r="E131" s="56"/>
      <c r="F131" s="56"/>
      <c r="G131" s="56"/>
      <c r="H131" s="57"/>
      <c r="I131" s="55"/>
      <c r="J131" s="56"/>
      <c r="K131" s="56"/>
      <c r="L131" s="67"/>
      <c r="M131" s="68"/>
      <c r="N131" s="68"/>
      <c r="O131" s="67"/>
      <c r="P131" s="68"/>
      <c r="Q131" s="82"/>
      <c r="R131" s="82"/>
      <c r="S131" s="82"/>
      <c r="T131" s="82"/>
      <c r="U131" s="82"/>
    </row>
    <row r="132" spans="1:21">
      <c r="A132" s="46"/>
      <c r="B132" s="55"/>
      <c r="C132" s="56"/>
      <c r="D132" s="56"/>
      <c r="E132" s="56"/>
      <c r="F132" s="56"/>
      <c r="G132" s="56"/>
      <c r="H132" s="57"/>
      <c r="I132" s="55"/>
      <c r="J132" s="56"/>
      <c r="K132" s="56"/>
      <c r="L132" s="67"/>
      <c r="M132" s="68"/>
      <c r="N132" s="68"/>
      <c r="O132" s="67"/>
      <c r="P132" s="68"/>
      <c r="Q132" s="82"/>
      <c r="R132" s="82"/>
      <c r="S132" s="82"/>
      <c r="T132" s="82"/>
      <c r="U132" s="82"/>
    </row>
    <row r="133" spans="1:21">
      <c r="A133" s="46"/>
      <c r="B133" s="55"/>
      <c r="C133" s="56"/>
      <c r="D133" s="56"/>
      <c r="E133" s="56"/>
      <c r="F133" s="56"/>
      <c r="G133" s="56"/>
      <c r="H133" s="57"/>
      <c r="I133" s="55"/>
      <c r="J133" s="56"/>
      <c r="K133" s="56"/>
      <c r="L133" s="67"/>
      <c r="M133" s="68"/>
      <c r="N133" s="68"/>
      <c r="O133" s="67"/>
      <c r="P133" s="68"/>
      <c r="Q133" s="82"/>
      <c r="R133" s="82"/>
      <c r="S133" s="82"/>
      <c r="T133" s="82"/>
      <c r="U133" s="82"/>
    </row>
    <row r="134" spans="1:21">
      <c r="A134" s="46"/>
      <c r="B134" s="55"/>
      <c r="C134" s="56"/>
      <c r="D134" s="56"/>
      <c r="E134" s="56"/>
      <c r="F134" s="56"/>
      <c r="G134" s="56"/>
      <c r="H134" s="57"/>
      <c r="I134" s="55"/>
      <c r="J134" s="56"/>
      <c r="K134" s="56"/>
      <c r="L134" s="67"/>
      <c r="M134" s="68"/>
      <c r="N134" s="68"/>
      <c r="O134" s="67"/>
      <c r="P134" s="68"/>
      <c r="Q134" s="82"/>
      <c r="R134" s="82"/>
      <c r="S134" s="82"/>
      <c r="T134" s="82"/>
      <c r="U134" s="82"/>
    </row>
    <row r="135" spans="1:21">
      <c r="A135" s="46"/>
      <c r="B135" s="55"/>
      <c r="C135" s="56"/>
      <c r="D135" s="56"/>
      <c r="E135" s="56"/>
      <c r="F135" s="56"/>
      <c r="G135" s="56"/>
      <c r="H135" s="57"/>
      <c r="I135" s="55"/>
      <c r="J135" s="56"/>
      <c r="K135" s="56"/>
      <c r="L135" s="67"/>
      <c r="M135" s="55"/>
      <c r="N135" s="68"/>
      <c r="O135" s="67"/>
      <c r="P135" s="68"/>
      <c r="Q135" s="82"/>
      <c r="R135" s="82"/>
      <c r="S135" s="82"/>
      <c r="T135" s="82"/>
      <c r="U135" s="82"/>
    </row>
    <row r="136" spans="1:21">
      <c r="A136" s="46"/>
      <c r="B136" s="55"/>
      <c r="C136" s="56"/>
      <c r="D136" s="56"/>
      <c r="E136" s="56"/>
      <c r="F136" s="56"/>
      <c r="G136" s="56"/>
      <c r="H136" s="57"/>
      <c r="I136" s="55"/>
      <c r="J136" s="56"/>
      <c r="K136" s="56"/>
      <c r="L136" s="67"/>
      <c r="M136" s="68"/>
      <c r="N136" s="68"/>
      <c r="O136" s="67"/>
      <c r="P136" s="68"/>
      <c r="Q136" s="82"/>
      <c r="R136" s="82"/>
      <c r="S136" s="82"/>
      <c r="T136" s="82"/>
      <c r="U136" s="82"/>
    </row>
    <row r="137" spans="1:21">
      <c r="A137" s="46"/>
      <c r="B137" s="55"/>
      <c r="C137" s="56"/>
      <c r="D137" s="56"/>
      <c r="E137" s="56"/>
      <c r="F137" s="56"/>
      <c r="G137" s="56"/>
      <c r="H137" s="57"/>
      <c r="I137" s="55"/>
      <c r="J137" s="56"/>
      <c r="K137" s="56"/>
      <c r="L137" s="67"/>
      <c r="M137" s="68"/>
      <c r="N137" s="68"/>
      <c r="O137" s="67"/>
      <c r="P137" s="68"/>
      <c r="Q137" s="82"/>
      <c r="R137" s="82"/>
      <c r="S137" s="82"/>
      <c r="T137" s="82"/>
      <c r="U137" s="82"/>
    </row>
    <row r="138" spans="1:21">
      <c r="A138" s="46"/>
      <c r="B138" s="55"/>
      <c r="C138" s="56"/>
      <c r="D138" s="56"/>
      <c r="E138" s="56"/>
      <c r="F138" s="56"/>
      <c r="G138" s="56"/>
      <c r="H138" s="57"/>
      <c r="I138" s="55"/>
      <c r="J138" s="56"/>
      <c r="K138" s="56"/>
      <c r="L138" s="67"/>
      <c r="M138" s="68"/>
      <c r="N138" s="68"/>
      <c r="O138" s="67"/>
      <c r="P138" s="68"/>
      <c r="Q138" s="82"/>
      <c r="R138" s="82"/>
      <c r="S138" s="82"/>
      <c r="T138" s="82"/>
      <c r="U138" s="82"/>
    </row>
    <row r="139" spans="1:21">
      <c r="A139" s="46"/>
      <c r="B139" s="55"/>
      <c r="C139" s="56"/>
      <c r="D139" s="56"/>
      <c r="E139" s="56"/>
      <c r="F139" s="56"/>
      <c r="G139" s="56"/>
      <c r="H139" s="57"/>
      <c r="I139" s="55"/>
      <c r="J139" s="56"/>
      <c r="K139" s="56"/>
      <c r="L139" s="67"/>
      <c r="M139" s="68"/>
      <c r="N139" s="68"/>
      <c r="O139" s="67"/>
      <c r="P139" s="68"/>
      <c r="Q139" s="82"/>
      <c r="R139" s="82"/>
      <c r="S139" s="82"/>
      <c r="T139" s="82"/>
      <c r="U139" s="82"/>
    </row>
    <row r="140" spans="1:21">
      <c r="A140" s="46"/>
      <c r="B140" s="46"/>
      <c r="C140" s="47"/>
      <c r="D140" s="47"/>
      <c r="E140" s="47"/>
      <c r="F140" s="47"/>
      <c r="G140" s="47"/>
      <c r="H140" s="48"/>
      <c r="I140" s="55"/>
      <c r="J140" s="56"/>
      <c r="K140" s="56"/>
      <c r="L140" s="67"/>
      <c r="M140" s="68"/>
      <c r="N140" s="68"/>
      <c r="O140" s="67"/>
      <c r="P140" s="68"/>
      <c r="Q140" s="82"/>
      <c r="R140" s="82"/>
      <c r="S140" s="82"/>
      <c r="T140" s="82"/>
      <c r="U140" s="82"/>
    </row>
    <row r="141" spans="1:21">
      <c r="A141" s="46"/>
      <c r="B141" s="46"/>
      <c r="C141" s="47"/>
      <c r="D141" s="47"/>
      <c r="E141" s="47"/>
      <c r="F141" s="47"/>
      <c r="G141" s="47"/>
      <c r="H141" s="48"/>
      <c r="I141" s="55"/>
      <c r="J141" s="56"/>
      <c r="K141" s="56"/>
      <c r="L141" s="67"/>
      <c r="M141" s="68"/>
      <c r="N141" s="68"/>
      <c r="O141" s="67"/>
      <c r="P141" s="68"/>
      <c r="Q141" s="82"/>
      <c r="R141" s="82"/>
      <c r="S141" s="82"/>
      <c r="T141" s="82"/>
      <c r="U141" s="82"/>
    </row>
    <row r="142" spans="1:21">
      <c r="A142" s="46"/>
      <c r="B142" s="55"/>
      <c r="C142" s="56"/>
      <c r="D142" s="56"/>
      <c r="E142" s="56"/>
      <c r="F142" s="56"/>
      <c r="G142" s="56"/>
      <c r="H142" s="57"/>
      <c r="I142" s="55"/>
      <c r="J142" s="56"/>
      <c r="K142" s="56"/>
      <c r="L142" s="67"/>
      <c r="M142" s="68"/>
      <c r="N142" s="68"/>
      <c r="O142" s="67"/>
      <c r="P142" s="68"/>
      <c r="Q142" s="82"/>
      <c r="R142" s="82"/>
      <c r="S142" s="82"/>
      <c r="T142" s="82"/>
      <c r="U142" s="82"/>
    </row>
    <row r="143" spans="1:21">
      <c r="A143" s="46"/>
      <c r="B143" s="55"/>
      <c r="C143" s="56"/>
      <c r="D143" s="56"/>
      <c r="E143" s="56"/>
      <c r="F143" s="56"/>
      <c r="G143" s="56"/>
      <c r="H143" s="57"/>
      <c r="I143" s="55"/>
      <c r="J143" s="56"/>
      <c r="K143" s="56"/>
      <c r="L143" s="67"/>
      <c r="M143" s="68"/>
      <c r="N143" s="56"/>
      <c r="O143" s="56"/>
      <c r="P143" s="68"/>
      <c r="Q143" s="82"/>
      <c r="R143" s="82"/>
      <c r="S143" s="82"/>
      <c r="T143" s="82"/>
      <c r="U143" s="82"/>
    </row>
    <row r="144" spans="1:21">
      <c r="A144" s="46"/>
      <c r="B144" s="46"/>
      <c r="C144" s="47"/>
      <c r="D144" s="47"/>
      <c r="E144" s="47"/>
      <c r="F144" s="47"/>
      <c r="G144" s="47"/>
      <c r="H144" s="48"/>
      <c r="I144" s="55"/>
      <c r="J144" s="56"/>
      <c r="K144" s="56"/>
      <c r="L144" s="67"/>
      <c r="M144" s="68"/>
      <c r="N144" s="69"/>
      <c r="O144" s="67"/>
      <c r="P144" s="68"/>
      <c r="Q144" s="82"/>
      <c r="R144" s="82"/>
      <c r="S144" s="82"/>
      <c r="T144" s="82"/>
      <c r="U144" s="82"/>
    </row>
    <row r="145" spans="1:21">
      <c r="A145" s="46"/>
      <c r="B145" s="46"/>
      <c r="C145" s="47"/>
      <c r="D145" s="47"/>
      <c r="E145" s="47"/>
      <c r="F145" s="47"/>
      <c r="G145" s="47"/>
      <c r="H145" s="48"/>
      <c r="I145" s="55"/>
      <c r="J145" s="56"/>
      <c r="K145" s="56"/>
      <c r="L145" s="67"/>
      <c r="M145" s="68"/>
      <c r="N145" s="68"/>
      <c r="O145" s="56"/>
      <c r="P145" s="68"/>
      <c r="Q145" s="82"/>
      <c r="R145" s="82"/>
      <c r="S145" s="82"/>
      <c r="T145" s="82"/>
      <c r="U145" s="82"/>
    </row>
    <row r="146" spans="1:21">
      <c r="A146" s="46"/>
      <c r="B146" s="46"/>
      <c r="C146" s="47"/>
      <c r="D146" s="47"/>
      <c r="E146" s="47"/>
      <c r="F146" s="47"/>
      <c r="G146" s="47"/>
      <c r="H146" s="48"/>
      <c r="I146" s="55"/>
      <c r="J146" s="56"/>
      <c r="K146" s="56"/>
      <c r="L146" s="67"/>
      <c r="M146" s="68"/>
      <c r="N146" s="68"/>
      <c r="O146" s="56"/>
      <c r="P146" s="68"/>
      <c r="Q146" s="82"/>
      <c r="R146" s="82"/>
      <c r="S146" s="82"/>
      <c r="T146" s="82"/>
      <c r="U146" s="82"/>
    </row>
    <row r="147" spans="1:21">
      <c r="A147" s="46"/>
      <c r="B147" s="46"/>
      <c r="C147" s="47"/>
      <c r="D147" s="47"/>
      <c r="E147" s="47"/>
      <c r="F147" s="47"/>
      <c r="G147" s="47"/>
      <c r="H147" s="48"/>
      <c r="I147" s="55"/>
      <c r="J147" s="56"/>
      <c r="K147" s="56"/>
      <c r="L147" s="67"/>
      <c r="M147" s="68"/>
      <c r="N147" s="69"/>
      <c r="O147" s="67"/>
      <c r="P147" s="68"/>
      <c r="Q147" s="82"/>
      <c r="R147" s="82"/>
      <c r="S147" s="82"/>
      <c r="T147" s="82"/>
      <c r="U147" s="82"/>
    </row>
    <row r="148" spans="1:21">
      <c r="A148" s="46"/>
      <c r="B148" s="46"/>
      <c r="C148" s="47"/>
      <c r="D148" s="47"/>
      <c r="E148" s="47"/>
      <c r="F148" s="47"/>
      <c r="G148" s="47"/>
      <c r="H148" s="48"/>
      <c r="I148" s="55"/>
      <c r="J148" s="56"/>
      <c r="K148" s="56"/>
      <c r="L148" s="67"/>
      <c r="M148" s="68"/>
      <c r="N148" s="69"/>
      <c r="O148" s="67"/>
      <c r="P148" s="68"/>
      <c r="Q148" s="94"/>
      <c r="R148" s="95"/>
      <c r="S148" s="95"/>
      <c r="T148" s="95"/>
      <c r="U148" s="96"/>
    </row>
    <row r="149" spans="1:21">
      <c r="A149" s="46"/>
      <c r="B149" s="46"/>
      <c r="C149" s="47"/>
      <c r="D149" s="47"/>
      <c r="E149" s="47"/>
      <c r="F149" s="47"/>
      <c r="G149" s="47"/>
      <c r="H149" s="48"/>
      <c r="I149" s="55"/>
      <c r="J149" s="56"/>
      <c r="K149" s="56"/>
      <c r="L149" s="67"/>
      <c r="M149" s="68"/>
      <c r="N149" s="68"/>
      <c r="O149" s="56"/>
      <c r="P149" s="68"/>
      <c r="Q149" s="91"/>
      <c r="R149" s="92"/>
      <c r="S149" s="92"/>
      <c r="T149" s="92"/>
      <c r="U149" s="93"/>
    </row>
    <row r="150" spans="1:21">
      <c r="A150" s="46"/>
      <c r="B150" s="46"/>
      <c r="C150" s="47"/>
      <c r="D150" s="47"/>
      <c r="E150" s="47"/>
      <c r="F150" s="47"/>
      <c r="G150" s="47"/>
      <c r="H150" s="48"/>
      <c r="I150" s="55"/>
      <c r="J150" s="56"/>
      <c r="K150" s="56"/>
      <c r="L150" s="67"/>
      <c r="M150" s="68"/>
      <c r="N150" s="69"/>
      <c r="O150" s="67"/>
      <c r="P150" s="68"/>
      <c r="Q150" s="91"/>
      <c r="R150" s="92"/>
      <c r="S150" s="92"/>
      <c r="T150" s="92"/>
      <c r="U150" s="93"/>
    </row>
    <row r="151" spans="1:21">
      <c r="A151" s="46"/>
      <c r="B151" s="46"/>
      <c r="C151" s="47"/>
      <c r="D151" s="47"/>
      <c r="E151" s="47"/>
      <c r="F151" s="47"/>
      <c r="G151" s="47"/>
      <c r="H151" s="48"/>
      <c r="I151" s="55"/>
      <c r="J151" s="56"/>
      <c r="K151" s="56"/>
      <c r="L151" s="67"/>
      <c r="M151" s="68"/>
      <c r="N151" s="69"/>
      <c r="O151" s="67"/>
      <c r="P151" s="68"/>
      <c r="Q151" s="91"/>
      <c r="R151" s="92"/>
      <c r="S151" s="92"/>
      <c r="T151" s="92"/>
      <c r="U151" s="93"/>
    </row>
    <row r="152" spans="1:21">
      <c r="A152" s="46"/>
      <c r="B152" s="55"/>
      <c r="C152" s="56"/>
      <c r="D152" s="56"/>
      <c r="E152" s="56"/>
      <c r="F152" s="56"/>
      <c r="G152" s="56"/>
      <c r="H152" s="57"/>
      <c r="I152" s="55"/>
      <c r="J152" s="56"/>
      <c r="K152" s="56"/>
      <c r="L152" s="67"/>
      <c r="M152" s="68"/>
      <c r="N152" s="69"/>
      <c r="O152" s="67"/>
      <c r="P152" s="68"/>
      <c r="Q152" s="91"/>
      <c r="R152" s="92"/>
      <c r="S152" s="92"/>
      <c r="T152" s="92"/>
      <c r="U152" s="93"/>
    </row>
    <row r="153" spans="1:21">
      <c r="A153" s="46"/>
      <c r="B153" s="55"/>
      <c r="C153" s="56"/>
      <c r="D153" s="56"/>
      <c r="E153" s="56"/>
      <c r="F153" s="56"/>
      <c r="G153" s="56"/>
      <c r="H153" s="57"/>
      <c r="I153" s="55"/>
      <c r="J153" s="56"/>
      <c r="K153" s="56"/>
      <c r="L153" s="67"/>
      <c r="M153" s="68"/>
      <c r="N153" s="69"/>
      <c r="O153" s="67"/>
      <c r="P153" s="68"/>
      <c r="Q153" s="91"/>
      <c r="R153" s="92"/>
      <c r="S153" s="92"/>
      <c r="T153" s="92"/>
      <c r="U153" s="93"/>
    </row>
    <row r="154" spans="1:21">
      <c r="A154" s="46"/>
      <c r="B154" s="55"/>
      <c r="C154" s="56"/>
      <c r="D154" s="56"/>
      <c r="E154" s="56"/>
      <c r="F154" s="56"/>
      <c r="G154" s="56"/>
      <c r="H154" s="57"/>
      <c r="I154" s="55"/>
      <c r="J154" s="56"/>
      <c r="K154" s="56"/>
      <c r="L154" s="67"/>
      <c r="M154" s="68"/>
      <c r="N154" s="69"/>
      <c r="O154" s="67"/>
      <c r="P154" s="68"/>
      <c r="Q154" s="91"/>
      <c r="R154" s="92"/>
      <c r="S154" s="92"/>
      <c r="T154" s="92"/>
      <c r="U154" s="93"/>
    </row>
    <row r="155" spans="1:21">
      <c r="A155" s="46"/>
      <c r="B155" s="55"/>
      <c r="C155" s="56"/>
      <c r="D155" s="56"/>
      <c r="E155" s="56"/>
      <c r="F155" s="56"/>
      <c r="G155" s="56"/>
      <c r="H155" s="57"/>
      <c r="I155" s="55"/>
      <c r="J155" s="56"/>
      <c r="K155" s="56"/>
      <c r="L155" s="67"/>
      <c r="M155" s="68"/>
      <c r="N155" s="69"/>
      <c r="O155" s="67"/>
      <c r="P155" s="68"/>
      <c r="Q155" s="91"/>
      <c r="R155" s="92"/>
      <c r="S155" s="92"/>
      <c r="T155" s="92"/>
      <c r="U155" s="93"/>
    </row>
    <row r="156" spans="1:21">
      <c r="A156" s="46"/>
      <c r="B156" s="55"/>
      <c r="C156" s="56"/>
      <c r="D156" s="56"/>
      <c r="E156" s="56"/>
      <c r="F156" s="56"/>
      <c r="G156" s="56"/>
      <c r="H156" s="57"/>
      <c r="I156" s="55"/>
      <c r="J156" s="56"/>
      <c r="K156" s="56"/>
      <c r="L156" s="67"/>
      <c r="M156" s="68"/>
      <c r="N156" s="56"/>
      <c r="O156" s="56"/>
      <c r="P156" s="56"/>
      <c r="Q156" s="91"/>
      <c r="R156" s="92"/>
      <c r="S156" s="92"/>
      <c r="T156" s="92"/>
      <c r="U156" s="93"/>
    </row>
    <row r="157" spans="1:21">
      <c r="A157" s="46"/>
      <c r="B157" s="55"/>
      <c r="C157" s="56"/>
      <c r="D157" s="56"/>
      <c r="E157" s="56"/>
      <c r="F157" s="56"/>
      <c r="G157" s="56"/>
      <c r="H157" s="57"/>
      <c r="I157" s="55"/>
      <c r="J157" s="56"/>
      <c r="K157" s="56"/>
      <c r="L157" s="67"/>
      <c r="M157" s="68"/>
      <c r="N157" s="69"/>
      <c r="O157" s="67"/>
      <c r="P157" s="68"/>
      <c r="Q157" s="91"/>
      <c r="R157" s="92"/>
      <c r="S157" s="92"/>
      <c r="T157" s="92"/>
      <c r="U157" s="93"/>
    </row>
    <row r="158" spans="1:21">
      <c r="A158" s="46"/>
      <c r="B158" s="55"/>
      <c r="C158" s="56"/>
      <c r="D158" s="56"/>
      <c r="E158" s="56"/>
      <c r="F158" s="56"/>
      <c r="G158" s="56"/>
      <c r="H158" s="57"/>
      <c r="I158" s="55"/>
      <c r="J158" s="56"/>
      <c r="K158" s="56"/>
      <c r="L158" s="67"/>
      <c r="M158" s="68"/>
      <c r="N158" s="69"/>
      <c r="O158" s="67"/>
      <c r="P158" s="68"/>
      <c r="Q158" s="91"/>
      <c r="R158" s="92"/>
      <c r="S158" s="92"/>
      <c r="T158" s="92"/>
      <c r="U158" s="93"/>
    </row>
    <row r="159" spans="1:21">
      <c r="A159" s="46"/>
      <c r="B159" s="55"/>
      <c r="C159" s="56"/>
      <c r="D159" s="56"/>
      <c r="E159" s="56"/>
      <c r="F159" s="56"/>
      <c r="G159" s="56"/>
      <c r="H159" s="57"/>
      <c r="I159" s="55"/>
      <c r="J159" s="56"/>
      <c r="K159" s="56"/>
      <c r="L159" s="67"/>
      <c r="M159" s="68"/>
      <c r="N159" s="68"/>
      <c r="O159" s="56"/>
      <c r="P159" s="68"/>
      <c r="Q159" s="58"/>
      <c r="R159" s="39"/>
      <c r="S159" s="39"/>
      <c r="T159" s="39"/>
      <c r="U159" s="62"/>
    </row>
    <row r="160" spans="1:21">
      <c r="A160" s="46"/>
      <c r="B160" s="55"/>
      <c r="C160" s="56"/>
      <c r="D160" s="56"/>
      <c r="E160" s="56"/>
      <c r="F160" s="56"/>
      <c r="G160" s="56"/>
      <c r="H160" s="57"/>
      <c r="I160" s="55"/>
      <c r="J160" s="56"/>
      <c r="K160" s="56"/>
      <c r="L160" s="67"/>
      <c r="M160" s="68"/>
      <c r="N160" s="69"/>
      <c r="O160" s="67"/>
      <c r="P160" s="68"/>
      <c r="Q160" s="58"/>
      <c r="R160" s="39"/>
      <c r="S160" s="39"/>
      <c r="T160" s="39"/>
      <c r="U160" s="62"/>
    </row>
    <row r="161" spans="1:21">
      <c r="A161" s="46"/>
      <c r="B161" s="55"/>
      <c r="C161" s="56"/>
      <c r="D161" s="56"/>
      <c r="E161" s="56"/>
      <c r="F161" s="56"/>
      <c r="G161" s="56"/>
      <c r="H161" s="57"/>
      <c r="I161" s="55"/>
      <c r="J161" s="56"/>
      <c r="K161" s="56"/>
      <c r="L161" s="67"/>
      <c r="M161" s="68"/>
      <c r="N161" s="68"/>
      <c r="O161" s="67"/>
      <c r="P161" s="68"/>
      <c r="Q161" s="58"/>
      <c r="R161" s="39"/>
      <c r="S161" s="39"/>
      <c r="T161" s="39"/>
      <c r="U161" s="62"/>
    </row>
    <row r="162" spans="1:21">
      <c r="A162" s="46"/>
      <c r="B162" s="55"/>
      <c r="C162" s="56"/>
      <c r="D162" s="56"/>
      <c r="E162" s="56"/>
      <c r="F162" s="56"/>
      <c r="G162" s="56"/>
      <c r="H162" s="57"/>
      <c r="I162" s="55"/>
      <c r="J162" s="56"/>
      <c r="K162" s="56"/>
      <c r="L162" s="67"/>
      <c r="M162" s="68"/>
      <c r="N162" s="68"/>
      <c r="O162" s="67"/>
      <c r="P162" s="68"/>
      <c r="Q162" s="60"/>
      <c r="R162" s="61"/>
      <c r="S162" s="61"/>
      <c r="T162" s="61"/>
      <c r="U162" s="63"/>
    </row>
    <row r="163" spans="1:21">
      <c r="A163" s="46"/>
      <c r="B163" s="55"/>
      <c r="C163" s="56"/>
      <c r="D163" s="56"/>
      <c r="E163" s="56"/>
      <c r="F163" s="56"/>
      <c r="G163" s="56"/>
      <c r="H163" s="57"/>
      <c r="I163" s="55"/>
      <c r="J163" s="56"/>
      <c r="K163" s="56"/>
      <c r="L163" s="54"/>
      <c r="M163" s="54"/>
      <c r="N163" s="54"/>
      <c r="O163" s="54"/>
      <c r="P163" s="54"/>
    </row>
    <row r="164" spans="1:21">
      <c r="A164" s="46"/>
      <c r="B164" s="55"/>
      <c r="C164" s="56"/>
      <c r="D164" s="56"/>
      <c r="E164" s="56"/>
      <c r="F164" s="56"/>
      <c r="G164" s="56"/>
      <c r="H164" s="57"/>
      <c r="I164" s="55"/>
      <c r="J164" s="56"/>
      <c r="K164" s="56"/>
      <c r="L164" s="54"/>
      <c r="M164" s="54"/>
      <c r="N164" s="54"/>
      <c r="O164" s="54"/>
      <c r="P164" s="54"/>
    </row>
    <row r="165" spans="1:21">
      <c r="A165" s="46"/>
      <c r="B165" s="55"/>
      <c r="C165" s="56"/>
      <c r="D165" s="56"/>
      <c r="E165" s="56"/>
      <c r="F165" s="56"/>
      <c r="G165" s="56"/>
      <c r="H165" s="57"/>
      <c r="I165" s="55"/>
      <c r="J165" s="56"/>
      <c r="K165" s="56"/>
      <c r="L165" s="54"/>
      <c r="M165" s="54"/>
      <c r="N165" s="54"/>
      <c r="O165" s="54"/>
      <c r="P165" s="54"/>
    </row>
    <row r="166" spans="1:21">
      <c r="A166" s="46"/>
      <c r="B166" s="55"/>
      <c r="C166" s="56"/>
      <c r="D166" s="56"/>
      <c r="E166" s="56"/>
      <c r="F166" s="56"/>
      <c r="G166" s="56"/>
      <c r="H166" s="57"/>
      <c r="I166" s="55"/>
      <c r="J166" s="56"/>
      <c r="K166" s="56"/>
      <c r="L166" s="54"/>
      <c r="M166" s="54"/>
      <c r="N166" s="54"/>
      <c r="O166" s="54"/>
      <c r="P166" s="54"/>
    </row>
    <row r="167" spans="1:21">
      <c r="A167" s="46"/>
      <c r="B167" s="55"/>
      <c r="C167" s="56"/>
      <c r="D167" s="56"/>
      <c r="E167" s="56"/>
      <c r="F167" s="56"/>
      <c r="G167" s="56"/>
      <c r="H167" s="57"/>
      <c r="I167" s="55"/>
      <c r="J167" s="56"/>
      <c r="K167" s="56"/>
      <c r="L167" s="54"/>
      <c r="M167" s="54"/>
      <c r="N167" s="54"/>
      <c r="O167" s="54"/>
      <c r="P167" s="54"/>
    </row>
    <row r="168" spans="1:21">
      <c r="A168" s="46"/>
      <c r="B168" s="55"/>
      <c r="C168" s="56"/>
      <c r="D168" s="56"/>
      <c r="E168" s="56"/>
      <c r="F168" s="56"/>
      <c r="G168" s="56"/>
      <c r="H168" s="57"/>
      <c r="I168" s="55"/>
      <c r="J168" s="56"/>
      <c r="K168" s="56"/>
      <c r="L168" s="54"/>
      <c r="M168" s="54"/>
      <c r="N168" s="54"/>
      <c r="O168" s="54"/>
      <c r="P168" s="54"/>
    </row>
    <row r="169" spans="1:21">
      <c r="A169" s="46"/>
      <c r="B169" s="55"/>
      <c r="C169" s="56"/>
      <c r="D169" s="56"/>
      <c r="E169" s="56"/>
      <c r="F169" s="56"/>
      <c r="G169" s="56"/>
      <c r="H169" s="57"/>
      <c r="I169" s="55"/>
      <c r="J169" s="56"/>
      <c r="K169" s="56"/>
      <c r="L169" s="54"/>
      <c r="M169" s="54"/>
      <c r="N169" s="54"/>
      <c r="O169" s="54"/>
      <c r="P169" s="54"/>
    </row>
    <row r="170" spans="1:21">
      <c r="A170" s="46"/>
      <c r="B170" s="55"/>
      <c r="C170" s="56"/>
      <c r="D170" s="56"/>
      <c r="E170" s="56"/>
      <c r="F170" s="56"/>
      <c r="G170" s="56"/>
      <c r="H170" s="57"/>
      <c r="I170" s="55"/>
      <c r="J170" s="56"/>
      <c r="K170" s="56"/>
      <c r="L170" s="54"/>
      <c r="M170" s="54"/>
      <c r="N170" s="54"/>
      <c r="O170" s="54"/>
      <c r="P170" s="54"/>
    </row>
    <row r="171" spans="1:21">
      <c r="A171" s="46"/>
      <c r="B171" s="55"/>
      <c r="C171" s="56"/>
      <c r="D171" s="56"/>
      <c r="E171" s="56"/>
      <c r="F171" s="56"/>
      <c r="G171" s="56"/>
      <c r="H171" s="57"/>
      <c r="I171" s="55"/>
      <c r="J171" s="56"/>
      <c r="K171" s="57"/>
    </row>
    <row r="172" spans="1:21">
      <c r="A172" s="46"/>
      <c r="B172" s="55"/>
      <c r="C172" s="56"/>
      <c r="D172" s="56"/>
      <c r="E172" s="56"/>
      <c r="F172" s="56"/>
      <c r="G172" s="56"/>
      <c r="H172" s="57"/>
      <c r="I172" s="55"/>
      <c r="J172" s="56"/>
      <c r="K172" s="57"/>
    </row>
    <row r="173" spans="1:21">
      <c r="A173" s="46"/>
      <c r="B173" s="55"/>
      <c r="C173" s="56"/>
      <c r="D173" s="56"/>
      <c r="E173" s="56"/>
      <c r="F173" s="56"/>
      <c r="G173" s="56"/>
      <c r="H173" s="57"/>
      <c r="I173" s="55"/>
      <c r="J173" s="56"/>
      <c r="K173" s="57"/>
    </row>
    <row r="174" spans="1:21">
      <c r="A174" s="46"/>
      <c r="B174" s="55"/>
      <c r="C174" s="56"/>
      <c r="D174" s="56"/>
      <c r="E174" s="56"/>
      <c r="F174" s="56"/>
      <c r="G174" s="56"/>
      <c r="H174" s="57"/>
      <c r="I174" s="55"/>
      <c r="J174" s="56"/>
      <c r="K174" s="57"/>
    </row>
    <row r="175" spans="1:21">
      <c r="A175" s="46"/>
      <c r="B175" s="55"/>
      <c r="C175" s="56"/>
      <c r="D175" s="56"/>
      <c r="E175" s="56"/>
      <c r="F175" s="56"/>
      <c r="G175" s="56"/>
      <c r="H175" s="57"/>
      <c r="I175" s="55"/>
      <c r="J175" s="56"/>
      <c r="K175" s="57"/>
    </row>
    <row r="176" spans="1:21">
      <c r="A176" s="46"/>
      <c r="B176" s="55"/>
      <c r="C176" s="56"/>
      <c r="D176" s="56"/>
      <c r="E176" s="56"/>
      <c r="F176" s="56"/>
      <c r="G176" s="56"/>
      <c r="H176" s="57"/>
      <c r="I176" s="55"/>
      <c r="J176" s="56"/>
      <c r="K176" s="57"/>
    </row>
    <row r="177" spans="1:11">
      <c r="A177" s="46"/>
      <c r="B177" s="55"/>
      <c r="C177" s="56"/>
      <c r="D177" s="56"/>
      <c r="E177" s="56"/>
      <c r="F177" s="56"/>
      <c r="G177" s="56"/>
      <c r="H177" s="57"/>
      <c r="I177" s="55"/>
      <c r="J177" s="56"/>
      <c r="K177" s="57"/>
    </row>
    <row r="178" spans="1:11">
      <c r="A178" s="46"/>
      <c r="B178" s="55"/>
      <c r="C178" s="56"/>
      <c r="D178" s="56"/>
      <c r="E178" s="56"/>
      <c r="F178" s="56"/>
      <c r="G178" s="56"/>
      <c r="H178" s="57"/>
      <c r="I178" s="55"/>
      <c r="J178" s="56"/>
      <c r="K178" s="57"/>
    </row>
    <row r="179" spans="1:11">
      <c r="A179" s="46"/>
      <c r="B179" s="55"/>
      <c r="C179" s="56"/>
      <c r="D179" s="56"/>
      <c r="E179" s="56"/>
      <c r="F179" s="56"/>
      <c r="G179" s="56"/>
      <c r="H179" s="57"/>
      <c r="I179" s="55"/>
      <c r="J179" s="56"/>
      <c r="K179" s="57"/>
    </row>
    <row r="180" spans="1:11">
      <c r="A180" s="46"/>
      <c r="B180" s="55"/>
      <c r="C180" s="56"/>
      <c r="D180" s="56"/>
      <c r="E180" s="56"/>
      <c r="F180" s="56"/>
      <c r="G180" s="56"/>
      <c r="H180" s="57"/>
      <c r="I180" s="55"/>
      <c r="J180" s="56"/>
      <c r="K180" s="57"/>
    </row>
    <row r="181" spans="1:11">
      <c r="A181" s="46"/>
      <c r="B181" s="55"/>
      <c r="C181" s="56"/>
      <c r="D181" s="56"/>
      <c r="E181" s="56"/>
      <c r="F181" s="56"/>
      <c r="G181" s="56"/>
      <c r="H181" s="57"/>
      <c r="I181" s="55"/>
      <c r="J181" s="56"/>
      <c r="K181" s="57"/>
    </row>
    <row r="182" spans="1:11">
      <c r="A182" s="46"/>
      <c r="B182" s="55"/>
      <c r="C182" s="56"/>
      <c r="D182" s="56"/>
      <c r="E182" s="56"/>
      <c r="F182" s="56"/>
      <c r="G182" s="56"/>
      <c r="H182" s="57"/>
      <c r="I182" s="55"/>
      <c r="J182" s="56"/>
      <c r="K182" s="57"/>
    </row>
    <row r="183" spans="1:11">
      <c r="A183" s="46"/>
      <c r="B183" s="55"/>
      <c r="C183" s="56"/>
      <c r="D183" s="56"/>
      <c r="E183" s="56"/>
      <c r="F183" s="56"/>
      <c r="G183" s="56"/>
      <c r="H183" s="57"/>
      <c r="I183" s="55"/>
      <c r="J183" s="56"/>
      <c r="K183" s="57"/>
    </row>
    <row r="184" spans="1:11">
      <c r="A184" s="46"/>
      <c r="B184" s="55"/>
      <c r="C184" s="56"/>
      <c r="D184" s="56"/>
      <c r="E184" s="56"/>
      <c r="F184" s="56"/>
      <c r="G184" s="56"/>
      <c r="H184" s="57"/>
      <c r="I184" s="55"/>
      <c r="J184" s="56"/>
      <c r="K184" s="57"/>
    </row>
    <row r="185" spans="1:11">
      <c r="A185" s="46"/>
      <c r="B185" s="55"/>
      <c r="C185" s="56"/>
      <c r="D185" s="56"/>
      <c r="E185" s="56"/>
      <c r="F185" s="56"/>
      <c r="G185" s="56"/>
      <c r="H185" s="57"/>
      <c r="I185" s="55"/>
      <c r="J185" s="56"/>
      <c r="K185" s="57"/>
    </row>
    <row r="186" spans="1:11">
      <c r="A186" s="46"/>
      <c r="B186" s="55"/>
      <c r="C186" s="56"/>
      <c r="D186" s="56"/>
      <c r="E186" s="56"/>
      <c r="F186" s="56"/>
      <c r="G186" s="56"/>
      <c r="H186" s="57"/>
      <c r="I186" s="55"/>
      <c r="J186" s="56"/>
      <c r="K186" s="57"/>
    </row>
    <row r="187" spans="1:11">
      <c r="A187" s="46"/>
      <c r="B187" s="55"/>
      <c r="C187" s="56"/>
      <c r="D187" s="56"/>
      <c r="E187" s="56"/>
      <c r="F187" s="56"/>
      <c r="G187" s="56"/>
      <c r="H187" s="57"/>
      <c r="I187" s="55"/>
      <c r="J187" s="56"/>
      <c r="K187" s="57"/>
    </row>
    <row r="188" spans="1:11">
      <c r="A188" s="46"/>
      <c r="B188" s="55"/>
      <c r="C188" s="56"/>
      <c r="D188" s="56"/>
      <c r="E188" s="56"/>
      <c r="F188" s="56"/>
      <c r="G188" s="56"/>
      <c r="H188" s="57"/>
      <c r="I188" s="55"/>
      <c r="J188" s="56"/>
      <c r="K188" s="57"/>
    </row>
    <row r="189" spans="1:11">
      <c r="A189" s="46"/>
      <c r="B189" s="55"/>
      <c r="C189" s="56"/>
      <c r="D189" s="56"/>
      <c r="E189" s="56"/>
      <c r="F189" s="56"/>
      <c r="G189" s="56"/>
      <c r="H189" s="57"/>
      <c r="I189" s="55"/>
      <c r="J189" s="56"/>
      <c r="K189" s="57"/>
    </row>
    <row r="190" spans="1:11">
      <c r="A190" s="46"/>
      <c r="B190" s="55"/>
      <c r="C190" s="56"/>
      <c r="D190" s="56"/>
      <c r="E190" s="56"/>
      <c r="F190" s="56"/>
      <c r="G190" s="56"/>
      <c r="H190" s="57"/>
      <c r="I190" s="55"/>
      <c r="J190" s="56"/>
      <c r="K190" s="57"/>
    </row>
    <row r="191" spans="1:11">
      <c r="A191" s="46"/>
      <c r="B191" s="55"/>
      <c r="C191" s="56"/>
      <c r="D191" s="56"/>
      <c r="E191" s="56"/>
      <c r="F191" s="56"/>
      <c r="G191" s="56"/>
      <c r="H191" s="57"/>
      <c r="I191" s="55"/>
      <c r="J191" s="56"/>
      <c r="K191" s="57"/>
    </row>
    <row r="192" spans="1:11">
      <c r="A192" s="46"/>
      <c r="B192" s="55"/>
      <c r="C192" s="56"/>
      <c r="D192" s="56"/>
      <c r="E192" s="56"/>
      <c r="F192" s="56"/>
      <c r="G192" s="56"/>
      <c r="H192" s="57"/>
      <c r="I192" s="55"/>
      <c r="J192" s="56"/>
      <c r="K192" s="57"/>
    </row>
    <row r="193" spans="1:13">
      <c r="A193" s="46"/>
      <c r="B193" s="55"/>
      <c r="C193" s="56"/>
      <c r="D193" s="56"/>
      <c r="E193" s="56"/>
      <c r="F193" s="56"/>
      <c r="G193" s="56"/>
      <c r="H193" s="57"/>
      <c r="I193" s="55"/>
      <c r="J193" s="56"/>
      <c r="K193" s="57"/>
    </row>
    <row r="194" spans="1:13">
      <c r="A194" s="46"/>
      <c r="B194" s="55"/>
      <c r="C194" s="56"/>
      <c r="D194" s="56"/>
      <c r="E194" s="56"/>
      <c r="F194" s="56"/>
      <c r="G194" s="56"/>
      <c r="H194" s="57"/>
      <c r="I194" s="55"/>
      <c r="J194" s="56"/>
      <c r="K194" s="57"/>
    </row>
    <row r="195" spans="1:13">
      <c r="A195" s="46"/>
      <c r="B195" s="55"/>
      <c r="C195" s="56"/>
      <c r="D195" s="56"/>
      <c r="E195" s="56"/>
      <c r="F195" s="56"/>
      <c r="G195" s="56"/>
      <c r="H195" s="57"/>
      <c r="I195" s="55"/>
      <c r="J195" s="56"/>
      <c r="K195" s="57"/>
    </row>
    <row r="196" spans="1:13">
      <c r="A196" s="46"/>
      <c r="B196" s="55"/>
      <c r="C196" s="56"/>
      <c r="D196" s="56"/>
      <c r="E196" s="56"/>
      <c r="F196" s="56"/>
      <c r="G196" s="56"/>
      <c r="H196" s="57"/>
      <c r="I196" s="55"/>
      <c r="J196" s="56"/>
      <c r="K196" s="57"/>
    </row>
    <row r="197" spans="1:13">
      <c r="A197" s="46"/>
      <c r="B197" s="64"/>
      <c r="C197" s="65"/>
      <c r="D197" s="65"/>
      <c r="E197" s="65"/>
      <c r="F197" s="65"/>
      <c r="G197" s="65"/>
      <c r="H197" s="66"/>
      <c r="I197" s="55"/>
      <c r="J197" s="56"/>
      <c r="K197" s="57"/>
    </row>
    <row r="198" spans="1:13">
      <c r="A198" s="46"/>
      <c r="B198" s="64"/>
      <c r="C198" s="61"/>
      <c r="D198" s="61"/>
      <c r="E198" s="61"/>
      <c r="F198" s="61"/>
      <c r="G198" s="61"/>
      <c r="H198" s="61"/>
      <c r="I198" s="64"/>
      <c r="J198" s="65"/>
      <c r="K198" s="66"/>
    </row>
    <row r="199" spans="1:13">
      <c r="A199" s="46"/>
      <c r="B199" s="64"/>
      <c r="C199" s="61"/>
      <c r="D199" s="61"/>
      <c r="E199" s="61"/>
      <c r="F199" s="61"/>
      <c r="G199" s="61"/>
      <c r="H199" s="61"/>
      <c r="I199" s="58"/>
      <c r="J199" s="39"/>
      <c r="K199" s="62"/>
    </row>
    <row r="200" spans="1:13">
      <c r="A200" s="46"/>
      <c r="B200" s="64"/>
      <c r="C200" s="61"/>
      <c r="D200" s="61"/>
      <c r="E200" s="61"/>
      <c r="F200" s="61"/>
      <c r="G200" s="61"/>
      <c r="H200" s="61"/>
      <c r="I200" s="55"/>
      <c r="J200" s="56"/>
      <c r="K200" s="57"/>
    </row>
    <row r="201" spans="1:13">
      <c r="A201" s="46"/>
      <c r="B201" s="64"/>
      <c r="C201" s="61"/>
      <c r="D201" s="61"/>
      <c r="E201" s="61"/>
      <c r="F201" s="61"/>
      <c r="G201" s="61"/>
      <c r="H201" s="61"/>
      <c r="I201" s="55"/>
      <c r="J201" s="56"/>
      <c r="K201" s="57"/>
    </row>
    <row r="202" spans="1:13">
      <c r="A202" s="46"/>
      <c r="B202" s="60"/>
      <c r="C202" s="61"/>
      <c r="D202" s="61"/>
      <c r="E202" s="61"/>
      <c r="F202" s="61"/>
      <c r="G202" s="61"/>
      <c r="H202" s="61"/>
      <c r="I202" s="55"/>
      <c r="J202" s="56"/>
      <c r="K202" s="57"/>
    </row>
    <row r="203" spans="1:13">
      <c r="A203" s="46"/>
      <c r="B203" s="59"/>
      <c r="C203" s="61"/>
      <c r="D203" s="61"/>
      <c r="E203" s="61"/>
      <c r="F203" s="61"/>
      <c r="G203" s="61"/>
      <c r="H203" s="61"/>
      <c r="I203" s="55"/>
      <c r="J203" s="56"/>
      <c r="K203" s="57"/>
      <c r="L203" s="24"/>
      <c r="M203" s="24"/>
    </row>
    <row r="204" spans="1:13">
      <c r="A204" s="46"/>
      <c r="B204" s="58"/>
      <c r="C204" s="61"/>
      <c r="D204" s="61"/>
      <c r="E204" s="61"/>
      <c r="F204" s="61"/>
      <c r="G204" s="61"/>
      <c r="H204" s="61"/>
      <c r="I204" s="55"/>
      <c r="J204" s="56"/>
      <c r="K204" s="57"/>
    </row>
    <row r="205" spans="1:13">
      <c r="A205" s="46"/>
      <c r="B205" s="60"/>
      <c r="C205" s="61"/>
      <c r="D205" s="61"/>
      <c r="E205" s="61"/>
      <c r="F205" s="61"/>
      <c r="G205" s="61"/>
      <c r="H205" s="61"/>
      <c r="I205" s="55"/>
      <c r="J205" s="56"/>
      <c r="K205" s="57"/>
    </row>
    <row r="206" spans="1:13">
      <c r="A206" s="46"/>
      <c r="B206" s="60"/>
      <c r="C206" s="61"/>
      <c r="D206" s="61"/>
      <c r="E206" s="61"/>
      <c r="F206" s="61"/>
      <c r="G206" s="61"/>
      <c r="H206" s="61"/>
      <c r="I206" s="55"/>
      <c r="J206" s="56"/>
      <c r="K206" s="57"/>
    </row>
    <row r="207" spans="1:13">
      <c r="A207" s="46"/>
      <c r="B207" s="58"/>
      <c r="I207" s="55"/>
      <c r="J207" s="56"/>
      <c r="K207" s="57"/>
    </row>
    <row r="208" spans="1:13">
      <c r="A208" s="46"/>
      <c r="B208" s="58"/>
      <c r="I208" s="55"/>
      <c r="J208" s="56"/>
      <c r="K208" s="57"/>
    </row>
    <row r="209" spans="1:11">
      <c r="A209" s="46"/>
      <c r="B209" s="58"/>
      <c r="I209" s="55"/>
      <c r="J209" s="56"/>
      <c r="K209" s="57"/>
    </row>
    <row r="210" spans="1:11">
      <c r="A210" s="46"/>
      <c r="B210" s="58"/>
      <c r="I210" s="55"/>
      <c r="J210" s="56"/>
      <c r="K210" s="57"/>
    </row>
    <row r="211" spans="1:11">
      <c r="A211" s="46"/>
      <c r="B211" s="58"/>
      <c r="I211" s="55"/>
      <c r="J211" s="56"/>
      <c r="K211" s="57"/>
    </row>
    <row r="212" spans="1:11">
      <c r="A212" s="46"/>
      <c r="B212" s="58"/>
      <c r="I212" s="55"/>
      <c r="J212" s="56"/>
      <c r="K212" s="57"/>
    </row>
    <row r="213" spans="1:11">
      <c r="A213" s="46"/>
      <c r="B213" s="58"/>
      <c r="I213" s="55"/>
      <c r="J213" s="56"/>
      <c r="K213" s="57"/>
    </row>
    <row r="214" spans="1:11">
      <c r="A214" s="46"/>
      <c r="B214" s="58"/>
      <c r="I214" s="55"/>
      <c r="J214" s="56"/>
      <c r="K214" s="57"/>
    </row>
    <row r="215" spans="1:11">
      <c r="A215" s="46"/>
      <c r="B215" s="58"/>
      <c r="I215" s="55"/>
      <c r="J215" s="56"/>
      <c r="K215" s="57"/>
    </row>
    <row r="216" spans="1:11">
      <c r="A216" s="46"/>
      <c r="B216" s="58"/>
      <c r="I216" s="55"/>
      <c r="J216" s="56"/>
      <c r="K216" s="57"/>
    </row>
    <row r="217" spans="1:11">
      <c r="I217" s="55"/>
      <c r="J217" s="56"/>
      <c r="K217" s="57"/>
    </row>
    <row r="218" spans="1:11">
      <c r="I218" s="55"/>
      <c r="J218" s="56"/>
      <c r="K218" s="57"/>
    </row>
    <row r="219" spans="1:11">
      <c r="I219" s="55"/>
      <c r="J219" s="56"/>
      <c r="K219" s="57"/>
    </row>
    <row r="220" spans="1:11">
      <c r="I220" s="55"/>
      <c r="J220" s="56"/>
      <c r="K220" s="57"/>
    </row>
    <row r="221" spans="1:11">
      <c r="I221" s="55"/>
      <c r="J221" s="56"/>
      <c r="K221" s="57"/>
    </row>
    <row r="222" spans="1:11">
      <c r="I222" s="55"/>
      <c r="J222" s="56"/>
      <c r="K222" s="57"/>
    </row>
    <row r="223" spans="1:11">
      <c r="I223" s="64"/>
      <c r="J223" s="61"/>
      <c r="K223" s="63"/>
    </row>
    <row r="224" spans="1:11">
      <c r="I224" s="64"/>
      <c r="J224" s="39"/>
      <c r="K224" s="62"/>
    </row>
    <row r="225" spans="1:10">
      <c r="I225" s="39"/>
      <c r="J225" s="39"/>
    </row>
    <row r="226" spans="1:10">
      <c r="A226">
        <f>131/424</f>
        <v>0.30896226415094341</v>
      </c>
      <c r="I226" s="39"/>
      <c r="J226" s="39"/>
    </row>
    <row r="227" spans="1:10">
      <c r="I227" s="39"/>
      <c r="J227" s="39"/>
    </row>
    <row r="228" spans="1:10">
      <c r="I228" s="39"/>
      <c r="J228" s="39"/>
    </row>
    <row r="229" spans="1:10">
      <c r="I229" s="39"/>
      <c r="J229" s="39"/>
    </row>
    <row r="230" spans="1:10">
      <c r="I230" s="39"/>
      <c r="J230" s="39"/>
    </row>
    <row r="231" spans="1:10">
      <c r="I231" s="39"/>
      <c r="J231" s="39"/>
    </row>
    <row r="232" spans="1:10">
      <c r="I232" s="39"/>
      <c r="J232" s="39"/>
    </row>
    <row r="233" spans="1:10">
      <c r="B233" t="s">
        <v>32</v>
      </c>
      <c r="C233" t="s">
        <v>33</v>
      </c>
      <c r="I233" s="39"/>
      <c r="J233" s="39"/>
    </row>
    <row r="234" spans="1:10">
      <c r="A234">
        <v>18</v>
      </c>
      <c r="B234" s="73">
        <v>0</v>
      </c>
      <c r="C234" s="74">
        <v>0</v>
      </c>
      <c r="D234" s="26">
        <f t="shared" ref="D234:D246" si="5">-B234/SUM($B$247:$C$247)</f>
        <v>0</v>
      </c>
      <c r="E234" s="26">
        <f t="shared" ref="E234:E246" si="6">C234/SUM($B$247:$C$247)</f>
        <v>0</v>
      </c>
      <c r="I234" s="39"/>
      <c r="J234" s="39"/>
    </row>
    <row r="235" spans="1:10">
      <c r="A235">
        <v>19</v>
      </c>
      <c r="B235" s="74">
        <v>2</v>
      </c>
      <c r="C235" s="74">
        <v>15</v>
      </c>
      <c r="D235" s="26">
        <f t="shared" si="5"/>
        <v>-1.5503875968992248E-2</v>
      </c>
      <c r="E235" s="26">
        <f t="shared" si="6"/>
        <v>0.11627906976744186</v>
      </c>
      <c r="I235" s="39"/>
      <c r="J235" s="39"/>
    </row>
    <row r="236" spans="1:10">
      <c r="A236">
        <v>20</v>
      </c>
      <c r="B236" s="74">
        <v>4</v>
      </c>
      <c r="C236" s="74">
        <v>27</v>
      </c>
      <c r="D236" s="26">
        <f t="shared" si="5"/>
        <v>-3.1007751937984496E-2</v>
      </c>
      <c r="E236" s="26">
        <f t="shared" si="6"/>
        <v>0.20930232558139536</v>
      </c>
      <c r="J236" s="39"/>
    </row>
    <row r="237" spans="1:10">
      <c r="A237">
        <v>21</v>
      </c>
      <c r="B237" s="74">
        <v>5</v>
      </c>
      <c r="C237" s="74">
        <v>22</v>
      </c>
      <c r="D237" s="26">
        <f t="shared" si="5"/>
        <v>-3.875968992248062E-2</v>
      </c>
      <c r="E237" s="26">
        <f t="shared" si="6"/>
        <v>0.17054263565891473</v>
      </c>
    </row>
    <row r="238" spans="1:10">
      <c r="A238">
        <v>22</v>
      </c>
      <c r="B238" s="74">
        <v>1</v>
      </c>
      <c r="C238" s="74">
        <v>12</v>
      </c>
      <c r="D238" s="26">
        <f t="shared" si="5"/>
        <v>-7.7519379844961239E-3</v>
      </c>
      <c r="E238" s="26">
        <f t="shared" si="6"/>
        <v>9.3023255813953487E-2</v>
      </c>
    </row>
    <row r="239" spans="1:10">
      <c r="A239">
        <v>23</v>
      </c>
      <c r="B239" s="74">
        <v>2</v>
      </c>
      <c r="C239" s="74">
        <v>9</v>
      </c>
      <c r="D239" s="26">
        <f t="shared" si="5"/>
        <v>-1.5503875968992248E-2</v>
      </c>
      <c r="E239" s="26">
        <f t="shared" si="6"/>
        <v>6.9767441860465115E-2</v>
      </c>
    </row>
    <row r="240" spans="1:10">
      <c r="A240">
        <v>24</v>
      </c>
      <c r="B240" s="74">
        <v>3</v>
      </c>
      <c r="C240" s="74">
        <v>8</v>
      </c>
      <c r="D240" s="26">
        <f t="shared" si="5"/>
        <v>-2.3255813953488372E-2</v>
      </c>
      <c r="E240" s="26">
        <f t="shared" si="6"/>
        <v>6.2015503875968991E-2</v>
      </c>
    </row>
    <row r="241" spans="1:6">
      <c r="A241">
        <v>25</v>
      </c>
      <c r="B241" s="74">
        <v>1</v>
      </c>
      <c r="C241" s="74">
        <v>2</v>
      </c>
      <c r="D241" s="26">
        <f t="shared" si="5"/>
        <v>-7.7519379844961239E-3</v>
      </c>
      <c r="E241" s="26">
        <f t="shared" si="6"/>
        <v>1.5503875968992248E-2</v>
      </c>
    </row>
    <row r="242" spans="1:6">
      <c r="A242">
        <v>26</v>
      </c>
      <c r="B242" s="74">
        <v>0</v>
      </c>
      <c r="C242" s="74">
        <v>2</v>
      </c>
      <c r="D242" s="26">
        <f t="shared" si="5"/>
        <v>0</v>
      </c>
      <c r="E242" s="26">
        <f t="shared" si="6"/>
        <v>1.5503875968992248E-2</v>
      </c>
    </row>
    <row r="243" spans="1:6">
      <c r="A243">
        <v>27</v>
      </c>
      <c r="B243" s="74">
        <v>0</v>
      </c>
      <c r="C243" s="74">
        <v>1</v>
      </c>
      <c r="D243" s="26">
        <f t="shared" si="5"/>
        <v>0</v>
      </c>
      <c r="E243" s="26">
        <f t="shared" si="6"/>
        <v>7.7519379844961239E-3</v>
      </c>
    </row>
    <row r="244" spans="1:6">
      <c r="A244">
        <v>29</v>
      </c>
      <c r="B244" s="74">
        <v>1</v>
      </c>
      <c r="C244" s="74">
        <v>0</v>
      </c>
      <c r="D244" s="26">
        <f t="shared" si="5"/>
        <v>-7.7519379844961239E-3</v>
      </c>
      <c r="E244" s="26">
        <f t="shared" si="6"/>
        <v>0</v>
      </c>
    </row>
    <row r="245" spans="1:6">
      <c r="A245">
        <v>33</v>
      </c>
      <c r="B245" s="74">
        <v>1</v>
      </c>
      <c r="C245" s="74">
        <v>1</v>
      </c>
      <c r="D245" s="26">
        <f t="shared" si="5"/>
        <v>-7.7519379844961239E-3</v>
      </c>
      <c r="E245" s="26">
        <f t="shared" si="6"/>
        <v>7.7519379844961239E-3</v>
      </c>
    </row>
    <row r="246" spans="1:6">
      <c r="A246" s="34" t="s">
        <v>41</v>
      </c>
      <c r="B246" s="75">
        <v>2</v>
      </c>
      <c r="C246" s="74">
        <v>8</v>
      </c>
      <c r="D246" s="26">
        <f t="shared" si="5"/>
        <v>-1.5503875968992248E-2</v>
      </c>
      <c r="E246" s="26">
        <f t="shared" si="6"/>
        <v>6.2015503875968991E-2</v>
      </c>
    </row>
    <row r="247" spans="1:6">
      <c r="A247" s="34" t="s">
        <v>50</v>
      </c>
      <c r="B247" s="80">
        <f>SUM(B234:B246)</f>
        <v>22</v>
      </c>
      <c r="C247">
        <f>SUM(C234:C246)</f>
        <v>107</v>
      </c>
      <c r="D247" s="26"/>
      <c r="E247" s="26"/>
      <c r="F247" s="27">
        <f>SUM(D247:E247)</f>
        <v>0</v>
      </c>
    </row>
    <row r="252" spans="1:6">
      <c r="A252" t="s">
        <v>46</v>
      </c>
    </row>
    <row r="253" spans="1:6">
      <c r="A253" t="s">
        <v>47</v>
      </c>
    </row>
    <row r="254" spans="1:6">
      <c r="C254" t="s">
        <v>48</v>
      </c>
      <c r="E254" t="s">
        <v>42</v>
      </c>
    </row>
    <row r="255" spans="1:6">
      <c r="C255" t="s">
        <v>32</v>
      </c>
      <c r="D255" t="s">
        <v>33</v>
      </c>
    </row>
    <row r="256" spans="1:6">
      <c r="A256" t="s">
        <v>49</v>
      </c>
      <c r="B256">
        <v>10</v>
      </c>
      <c r="C256">
        <v>1</v>
      </c>
      <c r="D256">
        <v>0</v>
      </c>
      <c r="E256">
        <v>1</v>
      </c>
    </row>
    <row r="257" spans="2:5">
      <c r="B257">
        <v>19</v>
      </c>
      <c r="C257">
        <v>2</v>
      </c>
      <c r="D257">
        <v>15</v>
      </c>
      <c r="E257">
        <v>17</v>
      </c>
    </row>
    <row r="258" spans="2:5">
      <c r="B258">
        <v>20</v>
      </c>
      <c r="C258">
        <v>4</v>
      </c>
      <c r="D258">
        <v>27</v>
      </c>
      <c r="E258">
        <v>31</v>
      </c>
    </row>
    <row r="259" spans="2:5">
      <c r="B259">
        <v>21</v>
      </c>
      <c r="C259">
        <v>5</v>
      </c>
      <c r="D259">
        <v>22</v>
      </c>
      <c r="E259">
        <v>27</v>
      </c>
    </row>
    <row r="260" spans="2:5">
      <c r="B260">
        <v>22</v>
      </c>
      <c r="C260">
        <v>1</v>
      </c>
      <c r="D260">
        <v>12</v>
      </c>
      <c r="E260">
        <v>13</v>
      </c>
    </row>
    <row r="261" spans="2:5">
      <c r="B261">
        <v>23</v>
      </c>
      <c r="C261">
        <v>2</v>
      </c>
      <c r="D261">
        <v>9</v>
      </c>
      <c r="E261">
        <v>11</v>
      </c>
    </row>
    <row r="262" spans="2:5">
      <c r="B262">
        <v>24</v>
      </c>
      <c r="C262">
        <v>3</v>
      </c>
      <c r="D262">
        <v>8</v>
      </c>
      <c r="E262">
        <v>11</v>
      </c>
    </row>
    <row r="263" spans="2:5">
      <c r="B263">
        <v>25</v>
      </c>
      <c r="C263">
        <v>1</v>
      </c>
      <c r="D263">
        <v>2</v>
      </c>
      <c r="E263">
        <v>3</v>
      </c>
    </row>
    <row r="264" spans="2:5">
      <c r="B264">
        <v>26</v>
      </c>
      <c r="C264">
        <v>0</v>
      </c>
      <c r="D264">
        <v>2</v>
      </c>
      <c r="E264">
        <v>2</v>
      </c>
    </row>
    <row r="265" spans="2:5">
      <c r="B265">
        <v>27</v>
      </c>
      <c r="C265">
        <v>0</v>
      </c>
      <c r="D265">
        <v>1</v>
      </c>
      <c r="E265">
        <v>1</v>
      </c>
    </row>
    <row r="266" spans="2:5">
      <c r="B266">
        <v>29</v>
      </c>
      <c r="C266">
        <v>1</v>
      </c>
      <c r="D266">
        <v>0</v>
      </c>
      <c r="E266">
        <v>1</v>
      </c>
    </row>
    <row r="267" spans="2:5">
      <c r="B267">
        <v>33</v>
      </c>
      <c r="C267">
        <v>1</v>
      </c>
      <c r="D267">
        <v>1</v>
      </c>
      <c r="E267">
        <v>2</v>
      </c>
    </row>
    <row r="268" spans="2:5">
      <c r="B268">
        <v>39</v>
      </c>
      <c r="C268">
        <v>0</v>
      </c>
      <c r="D268">
        <v>1</v>
      </c>
      <c r="E268">
        <v>1</v>
      </c>
    </row>
    <row r="269" spans="2:5">
      <c r="B269">
        <v>40</v>
      </c>
      <c r="C269">
        <v>0</v>
      </c>
      <c r="D269">
        <v>1</v>
      </c>
      <c r="E269">
        <v>1</v>
      </c>
    </row>
    <row r="270" spans="2:5">
      <c r="B270">
        <v>43</v>
      </c>
      <c r="C270">
        <v>0</v>
      </c>
      <c r="D270">
        <v>1</v>
      </c>
      <c r="E270">
        <v>1</v>
      </c>
    </row>
    <row r="271" spans="2:5">
      <c r="B271">
        <v>48</v>
      </c>
      <c r="C271">
        <v>0</v>
      </c>
      <c r="D271">
        <v>1</v>
      </c>
      <c r="E271">
        <v>1</v>
      </c>
    </row>
    <row r="272" spans="2:5">
      <c r="B272">
        <v>49</v>
      </c>
      <c r="C272">
        <v>0</v>
      </c>
      <c r="D272">
        <v>1</v>
      </c>
      <c r="E272">
        <v>1</v>
      </c>
    </row>
    <row r="273" spans="1:5">
      <c r="B273">
        <v>50</v>
      </c>
      <c r="C273">
        <v>1</v>
      </c>
      <c r="D273">
        <v>1</v>
      </c>
      <c r="E273">
        <v>2</v>
      </c>
    </row>
    <row r="274" spans="1:5">
      <c r="B274">
        <v>51</v>
      </c>
      <c r="C274">
        <v>1</v>
      </c>
      <c r="D274">
        <v>1</v>
      </c>
      <c r="E274">
        <v>2</v>
      </c>
    </row>
    <row r="275" spans="1:5">
      <c r="B275">
        <v>54</v>
      </c>
      <c r="C275">
        <v>0</v>
      </c>
      <c r="D275">
        <v>1</v>
      </c>
      <c r="E275">
        <v>1</v>
      </c>
    </row>
    <row r="276" spans="1:5">
      <c r="A276" t="s">
        <v>42</v>
      </c>
      <c r="C276">
        <v>23</v>
      </c>
      <c r="D276">
        <v>107</v>
      </c>
      <c r="E276">
        <v>130</v>
      </c>
    </row>
    <row r="277" spans="1:5">
      <c r="A277" t="s">
        <v>43</v>
      </c>
    </row>
  </sheetData>
  <sheetProtection sheet="1" objects="1" scenarios="1"/>
  <mergeCells count="69">
    <mergeCell ref="A1:R1"/>
    <mergeCell ref="A6:R6"/>
    <mergeCell ref="A7:R7"/>
    <mergeCell ref="A8:R8"/>
    <mergeCell ref="A9:R9"/>
    <mergeCell ref="B73:G74"/>
    <mergeCell ref="I73:N74"/>
    <mergeCell ref="O73:R74"/>
    <mergeCell ref="B88:G89"/>
    <mergeCell ref="I88:N89"/>
    <mergeCell ref="O88:R89"/>
    <mergeCell ref="Q112:U112"/>
    <mergeCell ref="Q113:U113"/>
    <mergeCell ref="Q110:U110"/>
    <mergeCell ref="Q111:U111"/>
    <mergeCell ref="B105:H105"/>
    <mergeCell ref="I105:K105"/>
    <mergeCell ref="L105:P105"/>
    <mergeCell ref="Q109:U109"/>
    <mergeCell ref="Q118:U118"/>
    <mergeCell ref="Q119:U119"/>
    <mergeCell ref="Q116:U116"/>
    <mergeCell ref="Q117:U117"/>
    <mergeCell ref="Q114:U114"/>
    <mergeCell ref="Q115:U115"/>
    <mergeCell ref="Q124:U124"/>
    <mergeCell ref="Q125:U125"/>
    <mergeCell ref="Q122:U122"/>
    <mergeCell ref="Q123:U123"/>
    <mergeCell ref="Q120:U120"/>
    <mergeCell ref="Q121:U121"/>
    <mergeCell ref="Q130:U130"/>
    <mergeCell ref="Q131:U131"/>
    <mergeCell ref="Q128:U128"/>
    <mergeCell ref="Q129:U129"/>
    <mergeCell ref="Q126:U126"/>
    <mergeCell ref="Q127:U127"/>
    <mergeCell ref="Q137:U137"/>
    <mergeCell ref="Q134:U134"/>
    <mergeCell ref="Q135:U135"/>
    <mergeCell ref="Q132:U132"/>
    <mergeCell ref="Q133:U133"/>
    <mergeCell ref="Q158:U158"/>
    <mergeCell ref="Q156:U156"/>
    <mergeCell ref="Q157:U157"/>
    <mergeCell ref="Q154:U154"/>
    <mergeCell ref="Q155:U155"/>
    <mergeCell ref="Q152:U152"/>
    <mergeCell ref="Q153:U153"/>
    <mergeCell ref="Q150:U150"/>
    <mergeCell ref="Q151:U151"/>
    <mergeCell ref="Q148:U148"/>
    <mergeCell ref="Q149:U149"/>
    <mergeCell ref="Q146:U146"/>
    <mergeCell ref="Q147:U147"/>
    <mergeCell ref="Q144:U144"/>
    <mergeCell ref="Q145:U145"/>
    <mergeCell ref="A103:U103"/>
    <mergeCell ref="Q105:U105"/>
    <mergeCell ref="Q106:U106"/>
    <mergeCell ref="Q107:U107"/>
    <mergeCell ref="Q108:U108"/>
    <mergeCell ref="Q142:U142"/>
    <mergeCell ref="Q143:U143"/>
    <mergeCell ref="Q140:U140"/>
    <mergeCell ref="Q141:U141"/>
    <mergeCell ref="Q138:U138"/>
    <mergeCell ref="Q139:U139"/>
    <mergeCell ref="Q136:U136"/>
  </mergeCells>
  <pageMargins left="0.7" right="0.7" top="0.75" bottom="0.75" header="0.3" footer="0.3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7"/>
  <sheetViews>
    <sheetView tabSelected="1" view="pageBreakPreview" zoomScale="69" zoomScaleNormal="69" zoomScaleSheetLayoutView="69" workbookViewId="0">
      <selection sqref="A1:R1"/>
    </sheetView>
  </sheetViews>
  <sheetFormatPr baseColWidth="10" defaultRowHeight="15"/>
  <cols>
    <col min="1" max="1" width="115.140625" customWidth="1"/>
    <col min="17" max="17" width="12.85546875" customWidth="1"/>
    <col min="21" max="21" width="22.140625" style="70" customWidth="1"/>
  </cols>
  <sheetData>
    <row r="1" spans="1:18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>
      <c r="A8" s="101" t="s">
        <v>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>
      <c r="A9" s="101" t="s">
        <v>45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7"/>
      <c r="L14" s="37"/>
      <c r="M14" s="38"/>
      <c r="N14" s="38"/>
      <c r="O14" s="35"/>
      <c r="P14" s="35"/>
      <c r="Q14" s="35"/>
      <c r="R14" s="35"/>
    </row>
    <row r="15" spans="1:18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8"/>
      <c r="N15" s="35"/>
      <c r="O15" s="35"/>
      <c r="P15" s="35"/>
      <c r="Q15" s="35"/>
      <c r="R15" s="35"/>
    </row>
    <row r="16" spans="1:18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ht="33.75">
      <c r="A24" s="122"/>
      <c r="B24" s="122"/>
      <c r="C24" s="122"/>
      <c r="D24" s="122"/>
      <c r="E24" s="122"/>
      <c r="F24" s="122"/>
      <c r="G24" s="122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8.75">
      <c r="B26" s="4"/>
    </row>
    <row r="63" spans="1:1" ht="18">
      <c r="A63" s="5" t="s">
        <v>34</v>
      </c>
    </row>
    <row r="65" spans="1:22" ht="21">
      <c r="A65" s="30" t="s">
        <v>39</v>
      </c>
      <c r="B65" s="33"/>
      <c r="C65" s="31">
        <f t="shared" ref="C65:C66" si="0">B65/$B$69</f>
        <v>0</v>
      </c>
    </row>
    <row r="66" spans="1:22" ht="21">
      <c r="A66" s="30" t="s">
        <v>40</v>
      </c>
      <c r="B66" s="33"/>
      <c r="C66" s="31">
        <f t="shared" si="0"/>
        <v>0</v>
      </c>
    </row>
    <row r="67" spans="1:22" ht="21">
      <c r="A67" s="30" t="s">
        <v>37</v>
      </c>
      <c r="B67" s="33">
        <v>11</v>
      </c>
      <c r="C67" s="31">
        <f>B67/$B$69</f>
        <v>0.37931034482758619</v>
      </c>
    </row>
    <row r="68" spans="1:22" ht="21">
      <c r="A68" s="30" t="s">
        <v>35</v>
      </c>
      <c r="B68" s="33">
        <v>18</v>
      </c>
      <c r="C68" s="31">
        <f>B68/$B$69</f>
        <v>0.62068965517241381</v>
      </c>
    </row>
    <row r="69" spans="1:22" ht="18.75">
      <c r="B69" s="33">
        <f>SUM(B65:B68)</f>
        <v>29</v>
      </c>
    </row>
    <row r="77" spans="1:22" ht="18">
      <c r="A77" s="5" t="s">
        <v>2</v>
      </c>
      <c r="U77" s="71"/>
    </row>
    <row r="78" spans="1:22" ht="15" customHeight="1">
      <c r="B78" s="99" t="s">
        <v>3</v>
      </c>
      <c r="C78" s="99"/>
      <c r="D78" s="99"/>
      <c r="E78" s="99"/>
      <c r="F78" s="99"/>
      <c r="G78" s="99"/>
      <c r="H78" s="3"/>
      <c r="I78" s="99" t="s">
        <v>4</v>
      </c>
      <c r="J78" s="99"/>
      <c r="K78" s="99"/>
      <c r="L78" s="99"/>
      <c r="M78" s="99"/>
      <c r="N78" s="99"/>
      <c r="O78" s="100" t="s">
        <v>5</v>
      </c>
      <c r="P78" s="100"/>
      <c r="Q78" s="100"/>
      <c r="R78" s="100"/>
      <c r="U78" s="78"/>
      <c r="V78" s="76"/>
    </row>
    <row r="79" spans="1:22" ht="15.75">
      <c r="A79" s="6" t="s">
        <v>6</v>
      </c>
      <c r="B79" s="99"/>
      <c r="C79" s="99"/>
      <c r="D79" s="99"/>
      <c r="E79" s="99"/>
      <c r="F79" s="99"/>
      <c r="G79" s="99"/>
      <c r="H79" s="3"/>
      <c r="I79" s="99"/>
      <c r="J79" s="99"/>
      <c r="K79" s="99"/>
      <c r="L79" s="99"/>
      <c r="M79" s="99"/>
      <c r="N79" s="99"/>
      <c r="O79" s="100"/>
      <c r="P79" s="100"/>
      <c r="Q79" s="100"/>
      <c r="R79" s="100"/>
      <c r="U79" s="79"/>
      <c r="V79" s="76"/>
    </row>
    <row r="80" spans="1:22" ht="37.5">
      <c r="B80" s="7">
        <v>1</v>
      </c>
      <c r="C80" s="8">
        <v>2</v>
      </c>
      <c r="D80" s="8">
        <v>3</v>
      </c>
      <c r="E80" s="8">
        <v>4</v>
      </c>
      <c r="F80" s="9">
        <v>5</v>
      </c>
      <c r="G80" s="9" t="s">
        <v>7</v>
      </c>
      <c r="H80" s="10" t="s">
        <v>8</v>
      </c>
      <c r="I80" s="11">
        <v>1</v>
      </c>
      <c r="J80" s="12">
        <v>2</v>
      </c>
      <c r="K80" s="12">
        <v>3</v>
      </c>
      <c r="L80" s="12">
        <v>4</v>
      </c>
      <c r="M80" s="13">
        <v>5</v>
      </c>
      <c r="N80" s="13" t="s">
        <v>7</v>
      </c>
      <c r="O80" s="14" t="s">
        <v>9</v>
      </c>
      <c r="P80" s="15" t="s">
        <v>10</v>
      </c>
      <c r="Q80" s="15" t="s">
        <v>11</v>
      </c>
      <c r="R80" s="15" t="s">
        <v>12</v>
      </c>
      <c r="U80" s="102"/>
      <c r="V80" s="76"/>
    </row>
    <row r="81" spans="1:22" ht="18.75">
      <c r="A81" s="16" t="s">
        <v>13</v>
      </c>
      <c r="B81" s="33">
        <v>0</v>
      </c>
      <c r="C81" s="33">
        <v>3</v>
      </c>
      <c r="D81" s="33">
        <v>7</v>
      </c>
      <c r="E81" s="33">
        <v>7</v>
      </c>
      <c r="F81" s="33">
        <v>6</v>
      </c>
      <c r="G81" s="33">
        <v>6</v>
      </c>
      <c r="H81" s="33">
        <v>29</v>
      </c>
      <c r="I81" s="17">
        <f>B81/$H81</f>
        <v>0</v>
      </c>
      <c r="J81" s="17">
        <f t="shared" ref="J81:N89" si="1">C81/$H81</f>
        <v>0.10344827586206896</v>
      </c>
      <c r="K81" s="17">
        <f t="shared" si="1"/>
        <v>0.2413793103448276</v>
      </c>
      <c r="L81" s="17">
        <f t="shared" si="1"/>
        <v>0.2413793103448276</v>
      </c>
      <c r="M81" s="17">
        <f t="shared" si="1"/>
        <v>0.20689655172413793</v>
      </c>
      <c r="N81" s="17">
        <f t="shared" si="1"/>
        <v>0.20689655172413793</v>
      </c>
      <c r="O81" s="33">
        <v>3.7</v>
      </c>
      <c r="P81" s="33">
        <v>1.02</v>
      </c>
      <c r="Q81" s="33">
        <v>4</v>
      </c>
      <c r="R81" s="33">
        <v>3</v>
      </c>
      <c r="U81" s="102"/>
      <c r="V81" s="76"/>
    </row>
    <row r="82" spans="1:22" ht="37.5">
      <c r="A82" s="16" t="s">
        <v>14</v>
      </c>
      <c r="B82" s="33">
        <v>0</v>
      </c>
      <c r="C82" s="33">
        <v>0</v>
      </c>
      <c r="D82" s="33">
        <v>3</v>
      </c>
      <c r="E82" s="33">
        <v>16</v>
      </c>
      <c r="F82" s="33">
        <v>9</v>
      </c>
      <c r="G82" s="33">
        <v>1</v>
      </c>
      <c r="H82" s="33">
        <v>29</v>
      </c>
      <c r="I82" s="17">
        <f t="shared" ref="I82:I89" si="2">B82/$H82</f>
        <v>0</v>
      </c>
      <c r="J82" s="17">
        <f t="shared" si="1"/>
        <v>0</v>
      </c>
      <c r="K82" s="17">
        <f t="shared" si="1"/>
        <v>0.10344827586206896</v>
      </c>
      <c r="L82" s="17">
        <f t="shared" si="1"/>
        <v>0.55172413793103448</v>
      </c>
      <c r="M82" s="17">
        <f t="shared" si="1"/>
        <v>0.31034482758620691</v>
      </c>
      <c r="N82" s="17">
        <f t="shared" si="1"/>
        <v>3.4482758620689655E-2</v>
      </c>
      <c r="O82" s="33">
        <v>4.21</v>
      </c>
      <c r="P82" s="33">
        <v>0.63</v>
      </c>
      <c r="Q82" s="33">
        <v>4</v>
      </c>
      <c r="R82" s="33">
        <v>4</v>
      </c>
      <c r="U82" s="102"/>
      <c r="V82" s="76"/>
    </row>
    <row r="83" spans="1:22" ht="56.25">
      <c r="A83" s="16" t="s">
        <v>15</v>
      </c>
      <c r="B83" s="33">
        <v>1</v>
      </c>
      <c r="C83" s="33">
        <v>1</v>
      </c>
      <c r="D83" s="33">
        <v>2</v>
      </c>
      <c r="E83" s="33">
        <v>12</v>
      </c>
      <c r="F83" s="33">
        <v>12</v>
      </c>
      <c r="G83" s="33">
        <v>1</v>
      </c>
      <c r="H83" s="33">
        <v>29</v>
      </c>
      <c r="I83" s="17">
        <f t="shared" si="2"/>
        <v>3.4482758620689655E-2</v>
      </c>
      <c r="J83" s="17">
        <f t="shared" si="1"/>
        <v>3.4482758620689655E-2</v>
      </c>
      <c r="K83" s="17">
        <f t="shared" si="1"/>
        <v>6.8965517241379309E-2</v>
      </c>
      <c r="L83" s="17">
        <f t="shared" si="1"/>
        <v>0.41379310344827586</v>
      </c>
      <c r="M83" s="17">
        <f t="shared" si="1"/>
        <v>0.41379310344827586</v>
      </c>
      <c r="N83" s="17">
        <f t="shared" si="1"/>
        <v>3.4482758620689655E-2</v>
      </c>
      <c r="O83" s="33">
        <v>4.18</v>
      </c>
      <c r="P83" s="33">
        <v>0.98</v>
      </c>
      <c r="Q83" s="33">
        <v>4</v>
      </c>
      <c r="R83" s="33">
        <v>4</v>
      </c>
      <c r="U83" s="102"/>
      <c r="V83" s="76"/>
    </row>
    <row r="84" spans="1:22" ht="37.5">
      <c r="A84" s="16" t="s">
        <v>16</v>
      </c>
      <c r="B84" s="33">
        <v>1</v>
      </c>
      <c r="C84" s="33">
        <v>8</v>
      </c>
      <c r="D84" s="33">
        <v>6</v>
      </c>
      <c r="E84" s="33">
        <v>4</v>
      </c>
      <c r="F84" s="33">
        <v>10</v>
      </c>
      <c r="G84" s="33">
        <v>0</v>
      </c>
      <c r="H84" s="33">
        <v>29</v>
      </c>
      <c r="I84" s="17">
        <f t="shared" si="2"/>
        <v>3.4482758620689655E-2</v>
      </c>
      <c r="J84" s="17">
        <f t="shared" si="1"/>
        <v>0.27586206896551724</v>
      </c>
      <c r="K84" s="17">
        <f t="shared" si="1"/>
        <v>0.20689655172413793</v>
      </c>
      <c r="L84" s="17">
        <f t="shared" si="1"/>
        <v>0.13793103448275862</v>
      </c>
      <c r="M84" s="17">
        <f t="shared" si="1"/>
        <v>0.34482758620689657</v>
      </c>
      <c r="N84" s="17">
        <f t="shared" si="1"/>
        <v>0</v>
      </c>
      <c r="O84" s="33">
        <v>3.48</v>
      </c>
      <c r="P84" s="33">
        <v>1.33</v>
      </c>
      <c r="Q84" s="33">
        <v>3</v>
      </c>
      <c r="R84" s="33">
        <v>5</v>
      </c>
      <c r="U84" s="102"/>
      <c r="V84" s="76"/>
    </row>
    <row r="85" spans="1:22" ht="54" customHeight="1">
      <c r="A85" s="16" t="s">
        <v>17</v>
      </c>
      <c r="B85" s="33">
        <v>1</v>
      </c>
      <c r="C85" s="33">
        <v>2</v>
      </c>
      <c r="D85" s="33">
        <v>4</v>
      </c>
      <c r="E85" s="33">
        <v>9</v>
      </c>
      <c r="F85" s="33">
        <v>13</v>
      </c>
      <c r="G85" s="33">
        <v>0</v>
      </c>
      <c r="H85" s="33">
        <v>29</v>
      </c>
      <c r="I85" s="17">
        <f t="shared" si="2"/>
        <v>3.4482758620689655E-2</v>
      </c>
      <c r="J85" s="17">
        <f t="shared" si="1"/>
        <v>6.8965517241379309E-2</v>
      </c>
      <c r="K85" s="17">
        <f t="shared" si="1"/>
        <v>0.13793103448275862</v>
      </c>
      <c r="L85" s="17">
        <f t="shared" si="1"/>
        <v>0.31034482758620691</v>
      </c>
      <c r="M85" s="17">
        <f t="shared" si="1"/>
        <v>0.44827586206896552</v>
      </c>
      <c r="N85" s="17">
        <f t="shared" si="1"/>
        <v>0</v>
      </c>
      <c r="O85" s="33">
        <v>4.07</v>
      </c>
      <c r="P85" s="33">
        <v>1.1000000000000001</v>
      </c>
      <c r="Q85" s="33">
        <v>4</v>
      </c>
      <c r="R85" s="33">
        <v>5</v>
      </c>
      <c r="U85" s="102"/>
      <c r="V85" s="76"/>
    </row>
    <row r="86" spans="1:22" ht="37.5">
      <c r="A86" s="16" t="s">
        <v>18</v>
      </c>
      <c r="B86" s="33">
        <v>7</v>
      </c>
      <c r="C86" s="33">
        <v>6</v>
      </c>
      <c r="D86" s="33">
        <v>2</v>
      </c>
      <c r="E86" s="33">
        <v>3</v>
      </c>
      <c r="F86" s="33">
        <v>10</v>
      </c>
      <c r="G86" s="33">
        <v>1</v>
      </c>
      <c r="H86" s="33">
        <v>29</v>
      </c>
      <c r="I86" s="17">
        <f t="shared" si="2"/>
        <v>0.2413793103448276</v>
      </c>
      <c r="J86" s="17">
        <f t="shared" si="1"/>
        <v>0.20689655172413793</v>
      </c>
      <c r="K86" s="17">
        <f t="shared" si="1"/>
        <v>6.8965517241379309E-2</v>
      </c>
      <c r="L86" s="17">
        <f t="shared" si="1"/>
        <v>0.10344827586206896</v>
      </c>
      <c r="M86" s="17">
        <f t="shared" si="1"/>
        <v>0.34482758620689657</v>
      </c>
      <c r="N86" s="17">
        <f t="shared" si="1"/>
        <v>3.4482758620689655E-2</v>
      </c>
      <c r="O86" s="33">
        <v>3.11</v>
      </c>
      <c r="P86" s="33">
        <v>1.69</v>
      </c>
      <c r="Q86" s="33">
        <v>3</v>
      </c>
      <c r="R86" s="33">
        <v>5</v>
      </c>
      <c r="U86" s="102"/>
      <c r="V86" s="76"/>
    </row>
    <row r="87" spans="1:22" ht="37.5">
      <c r="A87" s="16" t="s">
        <v>19</v>
      </c>
      <c r="B87" s="33">
        <v>0</v>
      </c>
      <c r="C87" s="33">
        <v>3</v>
      </c>
      <c r="D87" s="33">
        <v>6</v>
      </c>
      <c r="E87" s="33">
        <v>4</v>
      </c>
      <c r="F87" s="33">
        <v>15</v>
      </c>
      <c r="G87" s="33">
        <v>1</v>
      </c>
      <c r="H87" s="33">
        <v>29</v>
      </c>
      <c r="I87" s="17">
        <f t="shared" si="2"/>
        <v>0</v>
      </c>
      <c r="J87" s="17">
        <f t="shared" si="1"/>
        <v>0.10344827586206896</v>
      </c>
      <c r="K87" s="17">
        <f t="shared" si="1"/>
        <v>0.20689655172413793</v>
      </c>
      <c r="L87" s="17">
        <f t="shared" si="1"/>
        <v>0.13793103448275862</v>
      </c>
      <c r="M87" s="17">
        <f t="shared" si="1"/>
        <v>0.51724137931034486</v>
      </c>
      <c r="N87" s="17">
        <f t="shared" si="1"/>
        <v>3.4482758620689655E-2</v>
      </c>
      <c r="O87" s="33">
        <v>4.1100000000000003</v>
      </c>
      <c r="P87" s="33">
        <v>1.1000000000000001</v>
      </c>
      <c r="Q87" s="33">
        <v>5</v>
      </c>
      <c r="R87" s="33">
        <v>5</v>
      </c>
      <c r="U87" s="102"/>
      <c r="V87" s="76"/>
    </row>
    <row r="88" spans="1:22" ht="56.25">
      <c r="A88" s="16" t="s">
        <v>20</v>
      </c>
      <c r="B88" s="33">
        <v>2</v>
      </c>
      <c r="C88" s="33">
        <v>3</v>
      </c>
      <c r="D88" s="33">
        <v>4</v>
      </c>
      <c r="E88" s="33">
        <v>8</v>
      </c>
      <c r="F88" s="33">
        <v>8</v>
      </c>
      <c r="G88" s="33">
        <v>4</v>
      </c>
      <c r="H88" s="33">
        <v>29</v>
      </c>
      <c r="I88" s="17">
        <f t="shared" si="2"/>
        <v>6.8965517241379309E-2</v>
      </c>
      <c r="J88" s="17">
        <f t="shared" si="1"/>
        <v>0.10344827586206896</v>
      </c>
      <c r="K88" s="17">
        <f t="shared" si="1"/>
        <v>0.13793103448275862</v>
      </c>
      <c r="L88" s="17">
        <f t="shared" si="1"/>
        <v>0.27586206896551724</v>
      </c>
      <c r="M88" s="17">
        <f t="shared" si="1"/>
        <v>0.27586206896551724</v>
      </c>
      <c r="N88" s="17">
        <f t="shared" si="1"/>
        <v>0.13793103448275862</v>
      </c>
      <c r="O88" s="33">
        <v>3.68</v>
      </c>
      <c r="P88" s="33">
        <v>1.28</v>
      </c>
      <c r="Q88" s="33">
        <v>4</v>
      </c>
      <c r="R88" s="33">
        <v>4</v>
      </c>
      <c r="U88" s="102"/>
      <c r="V88" s="76"/>
    </row>
    <row r="89" spans="1:22" ht="18.75">
      <c r="A89" s="16" t="s">
        <v>21</v>
      </c>
      <c r="B89" s="33">
        <v>1</v>
      </c>
      <c r="C89" s="33">
        <v>5</v>
      </c>
      <c r="D89" s="33">
        <v>7</v>
      </c>
      <c r="E89" s="33">
        <v>6</v>
      </c>
      <c r="F89" s="33">
        <v>9</v>
      </c>
      <c r="G89" s="33">
        <v>1</v>
      </c>
      <c r="H89" s="33">
        <v>29</v>
      </c>
      <c r="I89" s="17">
        <f t="shared" si="2"/>
        <v>3.4482758620689655E-2</v>
      </c>
      <c r="J89" s="17">
        <f t="shared" si="1"/>
        <v>0.17241379310344829</v>
      </c>
      <c r="K89" s="17">
        <f t="shared" si="1"/>
        <v>0.2413793103448276</v>
      </c>
      <c r="L89" s="17">
        <f t="shared" si="1"/>
        <v>0.20689655172413793</v>
      </c>
      <c r="M89" s="17">
        <f t="shared" si="1"/>
        <v>0.31034482758620691</v>
      </c>
      <c r="N89" s="17">
        <f t="shared" si="1"/>
        <v>3.4482758620689655E-2</v>
      </c>
      <c r="O89" s="33">
        <v>3.61</v>
      </c>
      <c r="P89" s="33">
        <v>1.23</v>
      </c>
      <c r="Q89" s="33">
        <v>4</v>
      </c>
      <c r="R89" s="33">
        <v>5</v>
      </c>
      <c r="U89" s="102"/>
      <c r="V89" s="76"/>
    </row>
    <row r="90" spans="1:22">
      <c r="U90" s="102"/>
      <c r="V90" s="76"/>
    </row>
    <row r="91" spans="1:22">
      <c r="U91" s="102"/>
      <c r="V91" s="76"/>
    </row>
    <row r="92" spans="1:22">
      <c r="U92" s="102"/>
      <c r="V92" s="76"/>
    </row>
    <row r="93" spans="1:22" ht="15" customHeight="1">
      <c r="B93" s="99" t="s">
        <v>3</v>
      </c>
      <c r="C93" s="99"/>
      <c r="D93" s="99"/>
      <c r="E93" s="99"/>
      <c r="F93" s="99"/>
      <c r="G93" s="99"/>
      <c r="H93" s="3"/>
      <c r="I93" s="99" t="s">
        <v>4</v>
      </c>
      <c r="J93" s="99"/>
      <c r="K93" s="99"/>
      <c r="L93" s="99"/>
      <c r="M93" s="99"/>
      <c r="N93" s="99"/>
      <c r="O93" s="100" t="s">
        <v>5</v>
      </c>
      <c r="P93" s="100"/>
      <c r="Q93" s="100"/>
      <c r="R93" s="100"/>
      <c r="U93" s="102"/>
      <c r="V93" s="76"/>
    </row>
    <row r="94" spans="1:22" ht="15.75">
      <c r="A94" s="6" t="s">
        <v>22</v>
      </c>
      <c r="B94" s="99"/>
      <c r="C94" s="99"/>
      <c r="D94" s="99"/>
      <c r="E94" s="99"/>
      <c r="F94" s="99"/>
      <c r="G94" s="99"/>
      <c r="H94" s="3"/>
      <c r="I94" s="99"/>
      <c r="J94" s="99"/>
      <c r="K94" s="99"/>
      <c r="L94" s="99"/>
      <c r="M94" s="99"/>
      <c r="N94" s="99"/>
      <c r="O94" s="100"/>
      <c r="P94" s="100"/>
      <c r="Q94" s="100"/>
      <c r="R94" s="100"/>
      <c r="U94" s="102"/>
      <c r="V94" s="76"/>
    </row>
    <row r="95" spans="1:22" ht="38.25" thickBot="1">
      <c r="A95" s="18"/>
      <c r="B95" s="19">
        <v>1</v>
      </c>
      <c r="C95" s="19">
        <v>2</v>
      </c>
      <c r="D95" s="19">
        <v>3</v>
      </c>
      <c r="E95" s="19">
        <v>4</v>
      </c>
      <c r="F95" s="19">
        <v>5</v>
      </c>
      <c r="G95" s="19" t="s">
        <v>7</v>
      </c>
      <c r="H95" s="20" t="s">
        <v>8</v>
      </c>
      <c r="I95" s="19">
        <v>1</v>
      </c>
      <c r="J95" s="19">
        <v>2</v>
      </c>
      <c r="K95" s="19">
        <v>3</v>
      </c>
      <c r="L95" s="19">
        <v>4</v>
      </c>
      <c r="M95" s="19">
        <v>5</v>
      </c>
      <c r="N95" s="19" t="s">
        <v>7</v>
      </c>
      <c r="O95" s="21" t="s">
        <v>9</v>
      </c>
      <c r="P95" s="21" t="s">
        <v>10</v>
      </c>
      <c r="Q95" s="21" t="s">
        <v>11</v>
      </c>
      <c r="R95" s="21" t="s">
        <v>12</v>
      </c>
      <c r="U95" s="102"/>
      <c r="V95" s="76"/>
    </row>
    <row r="96" spans="1:22" ht="18.75">
      <c r="A96" s="16" t="s">
        <v>23</v>
      </c>
      <c r="B96" s="33">
        <v>0</v>
      </c>
      <c r="C96" s="33">
        <v>2</v>
      </c>
      <c r="D96" s="33">
        <v>0</v>
      </c>
      <c r="E96" s="33">
        <v>7</v>
      </c>
      <c r="F96" s="33">
        <v>16</v>
      </c>
      <c r="G96" s="33">
        <v>2</v>
      </c>
      <c r="H96" s="33">
        <v>27</v>
      </c>
      <c r="I96" s="17">
        <f>B96/$H96</f>
        <v>0</v>
      </c>
      <c r="J96" s="17">
        <f t="shared" ref="J96:N104" si="3">C96/$H96</f>
        <v>7.407407407407407E-2</v>
      </c>
      <c r="K96" s="17">
        <f t="shared" si="3"/>
        <v>0</v>
      </c>
      <c r="L96" s="17">
        <f t="shared" si="3"/>
        <v>0.25925925925925924</v>
      </c>
      <c r="M96" s="17">
        <f t="shared" si="3"/>
        <v>0.59259259259259256</v>
      </c>
      <c r="N96" s="17">
        <f t="shared" si="3"/>
        <v>7.407407407407407E-2</v>
      </c>
      <c r="O96" s="33">
        <v>4.4800000000000004</v>
      </c>
      <c r="P96" s="33">
        <v>0.87</v>
      </c>
      <c r="Q96" s="33">
        <v>5</v>
      </c>
      <c r="R96" s="33">
        <v>5</v>
      </c>
      <c r="U96" s="102"/>
      <c r="V96" s="76"/>
    </row>
    <row r="97" spans="1:22" ht="18.75">
      <c r="A97" s="16" t="s">
        <v>24</v>
      </c>
      <c r="B97" s="33">
        <v>1</v>
      </c>
      <c r="C97" s="33">
        <v>3</v>
      </c>
      <c r="D97" s="33">
        <v>6</v>
      </c>
      <c r="E97" s="33">
        <v>6</v>
      </c>
      <c r="F97" s="33">
        <v>9</v>
      </c>
      <c r="G97" s="33">
        <v>2</v>
      </c>
      <c r="H97" s="33">
        <v>27</v>
      </c>
      <c r="I97" s="17">
        <f t="shared" ref="I97:I104" si="4">B97/$H97</f>
        <v>3.7037037037037035E-2</v>
      </c>
      <c r="J97" s="17">
        <f t="shared" si="3"/>
        <v>0.1111111111111111</v>
      </c>
      <c r="K97" s="17">
        <f t="shared" si="3"/>
        <v>0.22222222222222221</v>
      </c>
      <c r="L97" s="17">
        <f t="shared" si="3"/>
        <v>0.22222222222222221</v>
      </c>
      <c r="M97" s="17">
        <f t="shared" si="3"/>
        <v>0.33333333333333331</v>
      </c>
      <c r="N97" s="17">
        <f t="shared" si="3"/>
        <v>7.407407407407407E-2</v>
      </c>
      <c r="O97" s="33">
        <v>3.76</v>
      </c>
      <c r="P97" s="33">
        <v>1.2</v>
      </c>
      <c r="Q97" s="33">
        <v>4</v>
      </c>
      <c r="R97" s="33">
        <v>5</v>
      </c>
      <c r="U97" s="102"/>
      <c r="V97" s="76"/>
    </row>
    <row r="98" spans="1:22" ht="37.5">
      <c r="A98" s="16" t="s">
        <v>25</v>
      </c>
      <c r="B98" s="33">
        <v>3</v>
      </c>
      <c r="C98" s="33">
        <v>2</v>
      </c>
      <c r="D98" s="33">
        <v>2</v>
      </c>
      <c r="E98" s="33">
        <v>7</v>
      </c>
      <c r="F98" s="33">
        <v>7</v>
      </c>
      <c r="G98" s="33">
        <v>6</v>
      </c>
      <c r="H98" s="33">
        <v>27</v>
      </c>
      <c r="I98" s="17">
        <f t="shared" si="4"/>
        <v>0.1111111111111111</v>
      </c>
      <c r="J98" s="17">
        <f t="shared" si="3"/>
        <v>7.407407407407407E-2</v>
      </c>
      <c r="K98" s="17">
        <f t="shared" si="3"/>
        <v>7.407407407407407E-2</v>
      </c>
      <c r="L98" s="17">
        <f t="shared" si="3"/>
        <v>0.25925925925925924</v>
      </c>
      <c r="M98" s="17">
        <f t="shared" si="3"/>
        <v>0.25925925925925924</v>
      </c>
      <c r="N98" s="17">
        <f t="shared" si="3"/>
        <v>0.22222222222222221</v>
      </c>
      <c r="O98" s="33">
        <v>3.62</v>
      </c>
      <c r="P98" s="33">
        <v>1.43</v>
      </c>
      <c r="Q98" s="33">
        <v>4</v>
      </c>
      <c r="R98" s="33">
        <v>4</v>
      </c>
      <c r="U98" s="102"/>
      <c r="V98" s="76"/>
    </row>
    <row r="99" spans="1:22" ht="37.5">
      <c r="A99" s="16" t="s">
        <v>26</v>
      </c>
      <c r="B99" s="33">
        <v>0</v>
      </c>
      <c r="C99" s="33">
        <v>4</v>
      </c>
      <c r="D99" s="33">
        <v>3</v>
      </c>
      <c r="E99" s="33">
        <v>7</v>
      </c>
      <c r="F99" s="33">
        <v>10</v>
      </c>
      <c r="G99" s="33">
        <v>3</v>
      </c>
      <c r="H99" s="33">
        <v>27</v>
      </c>
      <c r="I99" s="17">
        <f t="shared" si="4"/>
        <v>0</v>
      </c>
      <c r="J99" s="17">
        <f t="shared" si="3"/>
        <v>0.14814814814814814</v>
      </c>
      <c r="K99" s="17">
        <f t="shared" si="3"/>
        <v>0.1111111111111111</v>
      </c>
      <c r="L99" s="17">
        <f t="shared" si="3"/>
        <v>0.25925925925925924</v>
      </c>
      <c r="M99" s="17">
        <f t="shared" si="3"/>
        <v>0.37037037037037035</v>
      </c>
      <c r="N99" s="17">
        <f t="shared" si="3"/>
        <v>0.1111111111111111</v>
      </c>
      <c r="O99" s="33">
        <v>3.96</v>
      </c>
      <c r="P99" s="33">
        <v>1.1200000000000001</v>
      </c>
      <c r="Q99" s="33">
        <v>4</v>
      </c>
      <c r="R99" s="33">
        <v>5</v>
      </c>
      <c r="U99" s="102"/>
      <c r="V99" s="76"/>
    </row>
    <row r="100" spans="1:22" ht="37.5">
      <c r="A100" s="16" t="s">
        <v>27</v>
      </c>
      <c r="B100" s="33">
        <v>4</v>
      </c>
      <c r="C100" s="33">
        <v>1</v>
      </c>
      <c r="D100" s="33">
        <v>4</v>
      </c>
      <c r="E100" s="33">
        <v>1</v>
      </c>
      <c r="F100" s="33">
        <v>4</v>
      </c>
      <c r="G100" s="33">
        <v>13</v>
      </c>
      <c r="H100" s="33">
        <v>27</v>
      </c>
      <c r="I100" s="17">
        <f t="shared" si="4"/>
        <v>0.14814814814814814</v>
      </c>
      <c r="J100" s="17">
        <f t="shared" si="3"/>
        <v>3.7037037037037035E-2</v>
      </c>
      <c r="K100" s="17">
        <f t="shared" si="3"/>
        <v>0.14814814814814814</v>
      </c>
      <c r="L100" s="17">
        <f t="shared" si="3"/>
        <v>3.7037037037037035E-2</v>
      </c>
      <c r="M100" s="17">
        <f t="shared" si="3"/>
        <v>0.14814814814814814</v>
      </c>
      <c r="N100" s="17">
        <f t="shared" si="3"/>
        <v>0.48148148148148145</v>
      </c>
      <c r="O100" s="33">
        <v>3</v>
      </c>
      <c r="P100" s="33">
        <v>1.62</v>
      </c>
      <c r="Q100" s="33">
        <v>3</v>
      </c>
      <c r="R100" s="33">
        <v>1</v>
      </c>
      <c r="U100" s="102"/>
      <c r="V100" s="76"/>
    </row>
    <row r="101" spans="1:22" ht="37.5">
      <c r="A101" s="16" t="s">
        <v>28</v>
      </c>
      <c r="B101" s="33">
        <v>1</v>
      </c>
      <c r="C101" s="33">
        <v>2</v>
      </c>
      <c r="D101" s="33">
        <v>3</v>
      </c>
      <c r="E101" s="33">
        <v>6</v>
      </c>
      <c r="F101" s="33">
        <v>14</v>
      </c>
      <c r="G101" s="33">
        <v>1</v>
      </c>
      <c r="H101" s="33">
        <v>27</v>
      </c>
      <c r="I101" s="17">
        <f t="shared" si="4"/>
        <v>3.7037037037037035E-2</v>
      </c>
      <c r="J101" s="17">
        <f t="shared" si="3"/>
        <v>7.407407407407407E-2</v>
      </c>
      <c r="K101" s="17">
        <f t="shared" si="3"/>
        <v>0.1111111111111111</v>
      </c>
      <c r="L101" s="17">
        <f t="shared" si="3"/>
        <v>0.22222222222222221</v>
      </c>
      <c r="M101" s="17">
        <f t="shared" si="3"/>
        <v>0.51851851851851849</v>
      </c>
      <c r="N101" s="17">
        <f t="shared" si="3"/>
        <v>3.7037037037037035E-2</v>
      </c>
      <c r="O101" s="33">
        <v>4.1500000000000004</v>
      </c>
      <c r="P101" s="33">
        <v>1.1599999999999999</v>
      </c>
      <c r="Q101" s="33">
        <v>5</v>
      </c>
      <c r="R101" s="33">
        <v>5</v>
      </c>
      <c r="U101" s="102"/>
      <c r="V101" s="76"/>
    </row>
    <row r="102" spans="1:22" ht="37.5">
      <c r="A102" s="16" t="s">
        <v>29</v>
      </c>
      <c r="B102" s="33">
        <v>0</v>
      </c>
      <c r="C102" s="33">
        <v>1</v>
      </c>
      <c r="D102" s="33">
        <v>0</v>
      </c>
      <c r="E102" s="33">
        <v>7</v>
      </c>
      <c r="F102" s="33">
        <v>18</v>
      </c>
      <c r="G102" s="33">
        <v>1</v>
      </c>
      <c r="H102" s="33">
        <v>27</v>
      </c>
      <c r="I102" s="17">
        <f t="shared" si="4"/>
        <v>0</v>
      </c>
      <c r="J102" s="17">
        <f t="shared" si="3"/>
        <v>3.7037037037037035E-2</v>
      </c>
      <c r="K102" s="17">
        <f t="shared" si="3"/>
        <v>0</v>
      </c>
      <c r="L102" s="17">
        <f t="shared" si="3"/>
        <v>0.25925925925925924</v>
      </c>
      <c r="M102" s="17">
        <f t="shared" si="3"/>
        <v>0.66666666666666663</v>
      </c>
      <c r="N102" s="17">
        <f t="shared" si="3"/>
        <v>3.7037037037037035E-2</v>
      </c>
      <c r="O102" s="33">
        <v>4.62</v>
      </c>
      <c r="P102" s="33">
        <v>0.7</v>
      </c>
      <c r="Q102" s="33">
        <v>5</v>
      </c>
      <c r="R102" s="33">
        <v>5</v>
      </c>
      <c r="U102" s="102"/>
      <c r="V102" s="76"/>
    </row>
    <row r="103" spans="1:22" ht="37.5">
      <c r="A103" s="22" t="s">
        <v>30</v>
      </c>
      <c r="B103" s="33">
        <v>1</v>
      </c>
      <c r="C103" s="33">
        <v>0</v>
      </c>
      <c r="D103" s="33">
        <v>4</v>
      </c>
      <c r="E103" s="33">
        <v>4</v>
      </c>
      <c r="F103" s="33">
        <v>17</v>
      </c>
      <c r="G103" s="33">
        <v>1</v>
      </c>
      <c r="H103" s="33">
        <v>27</v>
      </c>
      <c r="I103" s="17">
        <f t="shared" si="4"/>
        <v>3.7037037037037035E-2</v>
      </c>
      <c r="J103" s="17">
        <f t="shared" si="3"/>
        <v>0</v>
      </c>
      <c r="K103" s="17">
        <f t="shared" si="3"/>
        <v>0.14814814814814814</v>
      </c>
      <c r="L103" s="17">
        <f t="shared" si="3"/>
        <v>0.14814814814814814</v>
      </c>
      <c r="M103" s="17">
        <f t="shared" si="3"/>
        <v>0.62962962962962965</v>
      </c>
      <c r="N103" s="17">
        <f t="shared" si="3"/>
        <v>3.7037037037037035E-2</v>
      </c>
      <c r="O103" s="33">
        <v>4.38</v>
      </c>
      <c r="P103" s="33">
        <v>1.02</v>
      </c>
      <c r="Q103" s="33">
        <v>5</v>
      </c>
      <c r="R103" s="33">
        <v>5</v>
      </c>
      <c r="U103" s="102"/>
      <c r="V103" s="76"/>
    </row>
    <row r="104" spans="1:22" ht="48" customHeight="1">
      <c r="A104" s="16" t="s">
        <v>31</v>
      </c>
      <c r="B104" s="33">
        <v>1</v>
      </c>
      <c r="C104" s="33">
        <v>1</v>
      </c>
      <c r="D104" s="33">
        <v>3</v>
      </c>
      <c r="E104" s="33">
        <v>8</v>
      </c>
      <c r="F104" s="33">
        <v>13</v>
      </c>
      <c r="G104" s="33">
        <v>1</v>
      </c>
      <c r="H104" s="33">
        <v>27</v>
      </c>
      <c r="I104" s="17">
        <f t="shared" si="4"/>
        <v>3.7037037037037035E-2</v>
      </c>
      <c r="J104" s="17">
        <f t="shared" si="3"/>
        <v>3.7037037037037035E-2</v>
      </c>
      <c r="K104" s="17">
        <f t="shared" si="3"/>
        <v>0.1111111111111111</v>
      </c>
      <c r="L104" s="17">
        <f t="shared" si="3"/>
        <v>0.29629629629629628</v>
      </c>
      <c r="M104" s="17">
        <f t="shared" si="3"/>
        <v>0.48148148148148145</v>
      </c>
      <c r="N104" s="17">
        <f t="shared" si="3"/>
        <v>3.7037037037037035E-2</v>
      </c>
      <c r="O104" s="33">
        <v>4.1900000000000004</v>
      </c>
      <c r="P104" s="33">
        <v>1.06</v>
      </c>
      <c r="Q104" s="33">
        <v>5</v>
      </c>
      <c r="R104" s="33">
        <v>5</v>
      </c>
      <c r="U104" s="102"/>
      <c r="V104" s="76"/>
    </row>
    <row r="105" spans="1:22">
      <c r="U105" s="102"/>
      <c r="V105" s="76"/>
    </row>
    <row r="106" spans="1:22">
      <c r="U106" s="102"/>
      <c r="V106" s="76"/>
    </row>
    <row r="107" spans="1:22" ht="15.75" thickBot="1">
      <c r="U107" s="102"/>
      <c r="V107" s="76"/>
    </row>
    <row r="108" spans="1:22" ht="27" thickBot="1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2"/>
      <c r="V108" s="76"/>
    </row>
    <row r="109" spans="1:22">
      <c r="U109" s="102"/>
      <c r="V109" s="76"/>
    </row>
    <row r="110" spans="1:22" ht="21" customHeight="1">
      <c r="A110" s="28"/>
      <c r="B110" s="97"/>
      <c r="C110" s="97"/>
      <c r="D110" s="97"/>
      <c r="E110" s="97"/>
      <c r="F110" s="97"/>
      <c r="G110" s="97"/>
      <c r="H110" s="97"/>
      <c r="I110" s="98"/>
      <c r="J110" s="98"/>
      <c r="K110" s="98"/>
      <c r="L110" s="97"/>
      <c r="M110" s="97"/>
      <c r="N110" s="97"/>
      <c r="O110" s="97"/>
      <c r="P110" s="97"/>
      <c r="Q110" s="105"/>
      <c r="R110" s="106"/>
      <c r="S110" s="106"/>
      <c r="T110" s="106"/>
      <c r="U110" s="102"/>
      <c r="V110" s="76"/>
    </row>
    <row r="111" spans="1:22" ht="18.75" customHeight="1">
      <c r="A111" s="32"/>
      <c r="B111" s="113"/>
      <c r="C111" s="114"/>
      <c r="D111" s="114"/>
      <c r="E111" s="114"/>
      <c r="F111" s="114"/>
      <c r="G111" s="114"/>
      <c r="H111" s="115"/>
      <c r="I111" s="110"/>
      <c r="J111" s="111"/>
      <c r="K111" s="112"/>
      <c r="L111" s="116"/>
      <c r="M111" s="117"/>
      <c r="N111" s="117"/>
      <c r="O111" s="117"/>
      <c r="P111" s="118"/>
      <c r="Q111" s="107"/>
      <c r="R111" s="108"/>
      <c r="S111" s="108"/>
      <c r="T111" s="108"/>
      <c r="U111" s="102"/>
      <c r="V111" s="76"/>
    </row>
    <row r="112" spans="1:22" ht="18.75">
      <c r="A112" s="49"/>
      <c r="B112" s="110"/>
      <c r="C112" s="111"/>
      <c r="D112" s="111"/>
      <c r="E112" s="111"/>
      <c r="F112" s="111"/>
      <c r="G112" s="111"/>
      <c r="H112" s="112"/>
      <c r="I112" s="110"/>
      <c r="J112" s="111"/>
      <c r="K112" s="112"/>
      <c r="L112" s="109"/>
      <c r="M112" s="109"/>
      <c r="N112" s="109"/>
      <c r="O112" s="109"/>
      <c r="P112" s="109"/>
      <c r="Q112" s="109"/>
      <c r="R112" s="109"/>
      <c r="S112" s="109"/>
      <c r="T112" s="109"/>
      <c r="U112" s="77"/>
      <c r="V112" s="76"/>
    </row>
    <row r="113" spans="1:20" ht="18.75">
      <c r="A113" s="49"/>
      <c r="B113" s="50"/>
      <c r="C113" s="51"/>
      <c r="D113" s="51"/>
      <c r="E113" s="51"/>
      <c r="F113" s="51"/>
      <c r="G113" s="51"/>
      <c r="H113" s="52"/>
      <c r="I113" s="110"/>
      <c r="J113" s="111"/>
      <c r="K113" s="112"/>
      <c r="L113" s="109"/>
      <c r="M113" s="109"/>
      <c r="N113" s="109"/>
      <c r="O113" s="109"/>
      <c r="P113" s="109"/>
      <c r="Q113" s="109"/>
      <c r="R113" s="109"/>
      <c r="S113" s="109"/>
      <c r="T113" s="109"/>
    </row>
    <row r="114" spans="1:20" ht="18.75">
      <c r="A114" s="49"/>
      <c r="B114" s="110"/>
      <c r="C114" s="111"/>
      <c r="D114" s="111"/>
      <c r="E114" s="111"/>
      <c r="F114" s="111"/>
      <c r="G114" s="111"/>
      <c r="H114" s="112"/>
      <c r="I114" s="110"/>
      <c r="J114" s="111"/>
      <c r="K114" s="112"/>
      <c r="L114" s="109"/>
      <c r="M114" s="109"/>
      <c r="N114" s="109"/>
      <c r="O114" s="109"/>
      <c r="P114" s="109"/>
      <c r="Q114" s="109"/>
      <c r="R114" s="109"/>
      <c r="S114" s="109"/>
      <c r="T114" s="109"/>
    </row>
    <row r="115" spans="1:20" ht="18.75">
      <c r="A115" s="49"/>
      <c r="B115" s="110"/>
      <c r="C115" s="111"/>
      <c r="D115" s="111"/>
      <c r="E115" s="111"/>
      <c r="F115" s="111"/>
      <c r="G115" s="111"/>
      <c r="H115" s="112"/>
      <c r="I115" s="110"/>
      <c r="J115" s="111"/>
      <c r="K115" s="112"/>
      <c r="L115" s="109"/>
      <c r="M115" s="109"/>
      <c r="N115" s="109"/>
      <c r="O115" s="109"/>
      <c r="P115" s="109"/>
      <c r="Q115" s="109"/>
      <c r="R115" s="109"/>
      <c r="S115" s="109"/>
      <c r="T115" s="109"/>
    </row>
    <row r="116" spans="1:20" ht="18.75">
      <c r="A116" s="49"/>
      <c r="B116" s="110"/>
      <c r="C116" s="111"/>
      <c r="D116" s="111"/>
      <c r="E116" s="111"/>
      <c r="F116" s="111"/>
      <c r="G116" s="111"/>
      <c r="H116" s="112"/>
      <c r="I116" s="110"/>
      <c r="J116" s="111"/>
      <c r="K116" s="112"/>
      <c r="L116" s="109"/>
      <c r="M116" s="109"/>
      <c r="N116" s="109"/>
      <c r="O116" s="109"/>
      <c r="P116" s="109"/>
      <c r="Q116" s="109"/>
      <c r="R116" s="109"/>
      <c r="S116" s="109"/>
      <c r="T116" s="109"/>
    </row>
    <row r="117" spans="1:20" ht="18.75">
      <c r="A117" s="49"/>
      <c r="B117" s="110"/>
      <c r="C117" s="111"/>
      <c r="D117" s="111"/>
      <c r="E117" s="111"/>
      <c r="F117" s="111"/>
      <c r="G117" s="111"/>
      <c r="H117" s="112"/>
      <c r="I117" s="110"/>
      <c r="J117" s="111"/>
      <c r="K117" s="112"/>
      <c r="L117" s="109"/>
      <c r="M117" s="109"/>
      <c r="N117" s="109"/>
      <c r="O117" s="109"/>
      <c r="P117" s="109"/>
      <c r="Q117" s="109"/>
      <c r="R117" s="109"/>
      <c r="S117" s="109"/>
      <c r="T117" s="109"/>
    </row>
    <row r="118" spans="1:20" ht="18.75">
      <c r="A118" s="49"/>
      <c r="B118" s="110"/>
      <c r="C118" s="111"/>
      <c r="D118" s="111"/>
      <c r="E118" s="111"/>
      <c r="F118" s="111"/>
      <c r="G118" s="111"/>
      <c r="H118" s="112"/>
      <c r="I118" s="110"/>
      <c r="J118" s="111"/>
      <c r="K118" s="112"/>
      <c r="L118" s="109"/>
      <c r="M118" s="109"/>
      <c r="N118" s="109"/>
      <c r="O118" s="109"/>
      <c r="P118" s="109"/>
      <c r="Q118" s="109"/>
      <c r="R118" s="109"/>
      <c r="S118" s="109"/>
      <c r="T118" s="109"/>
    </row>
    <row r="119" spans="1:20" ht="18.75">
      <c r="A119" s="49"/>
      <c r="B119" s="50"/>
      <c r="C119" s="51"/>
      <c r="D119" s="51"/>
      <c r="E119" s="51"/>
      <c r="F119" s="51"/>
      <c r="G119" s="51"/>
      <c r="H119" s="52"/>
      <c r="I119" s="110"/>
      <c r="J119" s="111"/>
      <c r="K119" s="112"/>
      <c r="L119" s="109"/>
      <c r="M119" s="109"/>
      <c r="N119" s="109"/>
      <c r="O119" s="109"/>
      <c r="P119" s="109"/>
      <c r="Q119" s="121"/>
      <c r="R119" s="121"/>
      <c r="S119" s="121"/>
      <c r="T119" s="121"/>
    </row>
    <row r="120" spans="1:20" ht="18.75">
      <c r="A120" s="49"/>
      <c r="B120" s="110"/>
      <c r="C120" s="111"/>
      <c r="D120" s="111"/>
      <c r="E120" s="111"/>
      <c r="F120" s="111"/>
      <c r="G120" s="111"/>
      <c r="H120" s="112"/>
      <c r="I120" s="110"/>
      <c r="J120" s="111"/>
      <c r="K120" s="112"/>
      <c r="L120" s="109"/>
      <c r="M120" s="109"/>
      <c r="N120" s="109"/>
      <c r="O120" s="109"/>
      <c r="P120" s="109"/>
      <c r="Q120" s="109"/>
      <c r="R120" s="109"/>
      <c r="S120" s="109"/>
      <c r="T120" s="109"/>
    </row>
    <row r="121" spans="1:20" ht="18.75">
      <c r="A121" s="49"/>
      <c r="B121" s="110"/>
      <c r="C121" s="111"/>
      <c r="D121" s="111"/>
      <c r="E121" s="111"/>
      <c r="F121" s="111"/>
      <c r="G121" s="111"/>
      <c r="H121" s="112"/>
      <c r="I121" s="110"/>
      <c r="J121" s="111"/>
      <c r="K121" s="112"/>
      <c r="L121" s="109"/>
      <c r="M121" s="109"/>
      <c r="N121" s="109"/>
      <c r="O121" s="109"/>
      <c r="P121" s="109"/>
      <c r="Q121" s="82"/>
      <c r="R121" s="82"/>
      <c r="S121" s="82"/>
      <c r="T121" s="82"/>
    </row>
    <row r="122" spans="1:20" ht="18.75">
      <c r="A122" s="49"/>
      <c r="B122" s="113"/>
      <c r="C122" s="114"/>
      <c r="D122" s="114"/>
      <c r="E122" s="114"/>
      <c r="F122" s="114"/>
      <c r="G122" s="114"/>
      <c r="H122" s="115"/>
      <c r="I122" s="110"/>
      <c r="J122" s="111"/>
      <c r="K122" s="112"/>
      <c r="L122" s="109"/>
      <c r="M122" s="109"/>
      <c r="N122" s="109"/>
      <c r="O122" s="109"/>
      <c r="P122" s="109"/>
      <c r="Q122" s="82"/>
      <c r="R122" s="82"/>
      <c r="S122" s="82"/>
      <c r="T122" s="82"/>
    </row>
    <row r="123" spans="1:20" ht="18.75">
      <c r="A123" s="49"/>
      <c r="B123" s="113"/>
      <c r="C123" s="114"/>
      <c r="D123" s="114"/>
      <c r="E123" s="114"/>
      <c r="F123" s="114"/>
      <c r="G123" s="114"/>
      <c r="H123" s="115"/>
      <c r="I123" s="110"/>
      <c r="J123" s="111"/>
      <c r="K123" s="112"/>
      <c r="L123" s="109"/>
      <c r="M123" s="109"/>
      <c r="N123" s="109"/>
      <c r="O123" s="109"/>
      <c r="P123" s="109"/>
      <c r="Q123" s="82"/>
      <c r="R123" s="82"/>
      <c r="S123" s="82"/>
      <c r="T123" s="82"/>
    </row>
    <row r="124" spans="1:20" ht="18.75">
      <c r="A124" s="49"/>
      <c r="B124" s="120"/>
      <c r="C124" s="120"/>
      <c r="D124" s="120"/>
      <c r="E124" s="120"/>
      <c r="F124" s="120"/>
      <c r="G124" s="120"/>
      <c r="H124" s="120"/>
      <c r="I124" s="110"/>
      <c r="J124" s="111"/>
      <c r="K124" s="112"/>
      <c r="L124" s="109"/>
      <c r="M124" s="109"/>
      <c r="N124" s="109"/>
      <c r="O124" s="109"/>
      <c r="P124" s="109"/>
      <c r="Q124" s="82"/>
      <c r="R124" s="82"/>
      <c r="S124" s="82"/>
      <c r="T124" s="82"/>
    </row>
    <row r="125" spans="1:20" ht="18.75">
      <c r="A125" s="49"/>
      <c r="B125" s="120"/>
      <c r="C125" s="120"/>
      <c r="D125" s="120"/>
      <c r="E125" s="120"/>
      <c r="F125" s="120"/>
      <c r="G125" s="120"/>
      <c r="H125" s="120"/>
      <c r="I125" s="110"/>
      <c r="J125" s="111"/>
      <c r="K125" s="112"/>
      <c r="L125" s="109"/>
      <c r="M125" s="109"/>
      <c r="N125" s="109"/>
      <c r="O125" s="109"/>
      <c r="P125" s="109"/>
      <c r="Q125" s="82"/>
      <c r="R125" s="82"/>
      <c r="S125" s="82"/>
      <c r="T125" s="82"/>
    </row>
    <row r="126" spans="1:20" ht="18.75">
      <c r="A126" s="49"/>
      <c r="B126" s="120"/>
      <c r="C126" s="120"/>
      <c r="D126" s="120"/>
      <c r="E126" s="120"/>
      <c r="F126" s="120"/>
      <c r="G126" s="120"/>
      <c r="H126" s="120"/>
      <c r="I126" s="110"/>
      <c r="J126" s="111"/>
      <c r="K126" s="112"/>
      <c r="L126" s="109"/>
      <c r="M126" s="109"/>
      <c r="N126" s="109"/>
      <c r="O126" s="109"/>
      <c r="P126" s="109"/>
      <c r="Q126" s="82"/>
      <c r="R126" s="82"/>
      <c r="S126" s="82"/>
      <c r="T126" s="82"/>
    </row>
    <row r="127" spans="1:20" ht="18.75">
      <c r="A127" s="49"/>
      <c r="B127" s="120"/>
      <c r="C127" s="120"/>
      <c r="D127" s="120"/>
      <c r="E127" s="120"/>
      <c r="F127" s="120"/>
      <c r="G127" s="120"/>
      <c r="H127" s="120"/>
      <c r="I127" s="110"/>
      <c r="J127" s="111"/>
      <c r="K127" s="112"/>
      <c r="L127" s="109"/>
      <c r="M127" s="109"/>
      <c r="N127" s="109"/>
      <c r="O127" s="109"/>
      <c r="P127" s="109"/>
      <c r="Q127" s="82"/>
      <c r="R127" s="82"/>
      <c r="S127" s="82"/>
      <c r="T127" s="82"/>
    </row>
    <row r="128" spans="1:20" ht="18.75">
      <c r="A128" s="49"/>
      <c r="B128" s="120"/>
      <c r="C128" s="120"/>
      <c r="D128" s="120"/>
      <c r="E128" s="120"/>
      <c r="F128" s="120"/>
      <c r="G128" s="120"/>
      <c r="H128" s="120"/>
      <c r="I128" s="110"/>
      <c r="J128" s="111"/>
      <c r="K128" s="112"/>
      <c r="L128" s="109"/>
      <c r="M128" s="109"/>
      <c r="N128" s="109"/>
      <c r="O128" s="109"/>
      <c r="P128" s="109"/>
      <c r="Q128" s="82"/>
      <c r="R128" s="82"/>
      <c r="S128" s="82"/>
      <c r="T128" s="82"/>
    </row>
    <row r="129" spans="1:20" ht="18.75">
      <c r="A129" s="49"/>
      <c r="B129" s="120"/>
      <c r="C129" s="120"/>
      <c r="D129" s="120"/>
      <c r="E129" s="120"/>
      <c r="F129" s="120"/>
      <c r="G129" s="120"/>
      <c r="H129" s="120"/>
      <c r="I129" s="110"/>
      <c r="J129" s="111"/>
      <c r="K129" s="112"/>
      <c r="L129" s="109"/>
      <c r="M129" s="109"/>
      <c r="N129" s="109"/>
      <c r="O129" s="109"/>
      <c r="P129" s="109"/>
      <c r="Q129" s="82"/>
      <c r="R129" s="82"/>
      <c r="S129" s="82"/>
      <c r="T129" s="82"/>
    </row>
    <row r="130" spans="1:20" ht="18.75">
      <c r="A130" s="49"/>
      <c r="B130" s="120"/>
      <c r="C130" s="120"/>
      <c r="D130" s="120"/>
      <c r="E130" s="120"/>
      <c r="F130" s="120"/>
      <c r="G130" s="120"/>
      <c r="H130" s="120"/>
      <c r="I130" s="110"/>
      <c r="J130" s="111"/>
      <c r="K130" s="112"/>
      <c r="L130" s="109"/>
      <c r="M130" s="109"/>
      <c r="N130" s="109"/>
      <c r="O130" s="109"/>
      <c r="P130" s="109"/>
      <c r="Q130" s="82"/>
      <c r="R130" s="82"/>
      <c r="S130" s="82"/>
      <c r="T130" s="82"/>
    </row>
    <row r="131" spans="1:20" ht="18.75">
      <c r="A131" s="49"/>
      <c r="B131" s="120"/>
      <c r="C131" s="120"/>
      <c r="D131" s="120"/>
      <c r="E131" s="120"/>
      <c r="F131" s="120"/>
      <c r="G131" s="120"/>
      <c r="H131" s="120"/>
      <c r="I131" s="110"/>
      <c r="J131" s="111"/>
      <c r="K131" s="112"/>
      <c r="L131" s="109"/>
      <c r="M131" s="109"/>
      <c r="N131" s="109"/>
      <c r="O131" s="109"/>
      <c r="P131" s="109"/>
      <c r="Q131" s="82"/>
      <c r="R131" s="82"/>
      <c r="S131" s="82"/>
      <c r="T131" s="82"/>
    </row>
    <row r="132" spans="1:20" ht="18.75">
      <c r="A132" s="49"/>
      <c r="B132" s="120"/>
      <c r="C132" s="120"/>
      <c r="D132" s="120"/>
      <c r="E132" s="120"/>
      <c r="F132" s="120"/>
      <c r="G132" s="120"/>
      <c r="H132" s="120"/>
      <c r="I132" s="110"/>
      <c r="J132" s="111"/>
      <c r="K132" s="112"/>
      <c r="L132" s="109"/>
      <c r="M132" s="109"/>
      <c r="N132" s="109"/>
      <c r="O132" s="109"/>
      <c r="P132" s="109"/>
      <c r="Q132" s="82"/>
      <c r="R132" s="82"/>
      <c r="S132" s="82"/>
      <c r="T132" s="82"/>
    </row>
    <row r="133" spans="1:20" ht="18.75">
      <c r="A133" s="49"/>
      <c r="B133" s="120"/>
      <c r="C133" s="120"/>
      <c r="D133" s="120"/>
      <c r="E133" s="120"/>
      <c r="F133" s="120"/>
      <c r="G133" s="120"/>
      <c r="H133" s="120"/>
      <c r="I133" s="110"/>
      <c r="J133" s="111"/>
      <c r="K133" s="112"/>
      <c r="L133" s="109"/>
      <c r="M133" s="109"/>
      <c r="N133" s="109"/>
      <c r="O133" s="109"/>
      <c r="P133" s="109"/>
      <c r="Q133" s="82"/>
      <c r="R133" s="82"/>
      <c r="S133" s="82"/>
      <c r="T133" s="82"/>
    </row>
    <row r="134" spans="1:20" ht="18.75">
      <c r="A134" s="49"/>
      <c r="B134" s="82"/>
      <c r="C134" s="82"/>
      <c r="D134" s="82"/>
      <c r="E134" s="82"/>
      <c r="F134" s="82"/>
      <c r="G134" s="82"/>
      <c r="H134" s="82"/>
      <c r="I134" s="110"/>
      <c r="J134" s="111"/>
      <c r="K134" s="112"/>
      <c r="L134" s="109"/>
      <c r="M134" s="109"/>
      <c r="N134" s="109"/>
      <c r="O134" s="109"/>
      <c r="P134" s="109"/>
      <c r="Q134" s="82"/>
      <c r="R134" s="82"/>
      <c r="S134" s="82"/>
      <c r="T134" s="82"/>
    </row>
    <row r="135" spans="1:20" ht="18.75">
      <c r="A135" s="49"/>
      <c r="B135" s="82"/>
      <c r="C135" s="82"/>
      <c r="D135" s="82"/>
      <c r="E135" s="82"/>
      <c r="F135" s="82"/>
      <c r="G135" s="82"/>
      <c r="H135" s="82"/>
      <c r="I135" s="110"/>
      <c r="J135" s="111"/>
      <c r="K135" s="112"/>
      <c r="L135" s="82"/>
      <c r="M135" s="82"/>
      <c r="N135" s="82"/>
      <c r="O135" s="82"/>
      <c r="P135" s="82"/>
      <c r="Q135" s="82"/>
      <c r="R135" s="82"/>
      <c r="S135" s="82"/>
      <c r="T135" s="82"/>
    </row>
    <row r="136" spans="1:20" ht="18.75">
      <c r="A136" s="49"/>
      <c r="B136" s="82"/>
      <c r="C136" s="82"/>
      <c r="D136" s="82"/>
      <c r="E136" s="82"/>
      <c r="F136" s="82"/>
      <c r="G136" s="82"/>
      <c r="H136" s="82"/>
      <c r="I136" s="110"/>
      <c r="J136" s="111"/>
      <c r="K136" s="112"/>
      <c r="L136" s="119"/>
      <c r="M136" s="119"/>
      <c r="N136" s="119"/>
      <c r="O136" s="119"/>
      <c r="P136" s="119"/>
      <c r="Q136" s="82"/>
      <c r="R136" s="82"/>
      <c r="S136" s="82"/>
      <c r="T136" s="82"/>
    </row>
    <row r="137" spans="1:20" ht="18.75">
      <c r="A137" s="49"/>
      <c r="B137" s="82"/>
      <c r="C137" s="82"/>
      <c r="D137" s="82"/>
      <c r="E137" s="82"/>
      <c r="F137" s="82"/>
      <c r="G137" s="82"/>
      <c r="H137" s="82"/>
      <c r="I137" s="110"/>
      <c r="J137" s="111"/>
      <c r="K137" s="112"/>
      <c r="L137" s="119"/>
      <c r="M137" s="119"/>
      <c r="N137" s="119"/>
      <c r="O137" s="119"/>
      <c r="P137" s="119"/>
      <c r="Q137" s="82"/>
      <c r="R137" s="82"/>
      <c r="S137" s="82"/>
      <c r="T137" s="82"/>
    </row>
    <row r="138" spans="1:20" ht="18.75">
      <c r="A138" s="49"/>
      <c r="B138" s="82"/>
      <c r="C138" s="82"/>
      <c r="D138" s="82"/>
      <c r="E138" s="82"/>
      <c r="F138" s="82"/>
      <c r="G138" s="82"/>
      <c r="H138" s="82"/>
      <c r="I138" s="110"/>
      <c r="J138" s="111"/>
      <c r="K138" s="112"/>
      <c r="L138" s="119"/>
      <c r="M138" s="119"/>
      <c r="N138" s="119"/>
      <c r="O138" s="119"/>
      <c r="P138" s="119"/>
      <c r="Q138" s="82"/>
      <c r="R138" s="82"/>
      <c r="S138" s="82"/>
      <c r="T138" s="82"/>
    </row>
    <row r="139" spans="1:20" ht="18.75">
      <c r="A139" s="49"/>
      <c r="B139" s="82"/>
      <c r="C139" s="82"/>
      <c r="D139" s="82"/>
      <c r="E139" s="82"/>
      <c r="F139" s="82"/>
      <c r="G139" s="82"/>
      <c r="H139" s="82"/>
      <c r="I139" s="110"/>
      <c r="J139" s="111"/>
      <c r="K139" s="112"/>
      <c r="L139" s="119"/>
      <c r="M139" s="119"/>
      <c r="N139" s="119"/>
      <c r="O139" s="119"/>
      <c r="P139" s="119"/>
      <c r="Q139" s="82"/>
      <c r="R139" s="82"/>
      <c r="S139" s="82"/>
      <c r="T139" s="82"/>
    </row>
    <row r="140" spans="1:20" ht="18.75">
      <c r="A140" s="49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119"/>
      <c r="M140" s="119"/>
      <c r="N140" s="119"/>
      <c r="O140" s="119"/>
      <c r="P140" s="119"/>
      <c r="Q140" s="82"/>
      <c r="R140" s="82"/>
      <c r="S140" s="82"/>
      <c r="T140" s="82"/>
    </row>
    <row r="141" spans="1:20" ht="18.75">
      <c r="A141" s="49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119"/>
      <c r="M141" s="119"/>
      <c r="N141" s="119"/>
      <c r="O141" s="119"/>
      <c r="P141" s="119"/>
      <c r="Q141" s="82"/>
      <c r="R141" s="82"/>
      <c r="S141" s="82"/>
      <c r="T141" s="82"/>
    </row>
    <row r="142" spans="1:20" ht="18.75">
      <c r="A142" s="49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119"/>
      <c r="M142" s="119"/>
      <c r="N142" s="119"/>
      <c r="O142" s="119"/>
      <c r="P142" s="119"/>
      <c r="Q142" s="82"/>
      <c r="R142" s="82"/>
      <c r="S142" s="82"/>
      <c r="T142" s="82"/>
    </row>
    <row r="143" spans="1:20" ht="18.75">
      <c r="A143" s="49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119"/>
      <c r="M143" s="119"/>
      <c r="N143" s="119"/>
      <c r="O143" s="119"/>
      <c r="P143" s="119"/>
      <c r="Q143" s="82"/>
      <c r="R143" s="82"/>
      <c r="S143" s="82"/>
      <c r="T143" s="82"/>
    </row>
    <row r="144" spans="1:20" ht="18.75">
      <c r="A144" s="49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119"/>
      <c r="M144" s="119"/>
      <c r="N144" s="119"/>
      <c r="O144" s="119"/>
      <c r="P144" s="119"/>
      <c r="Q144" s="82"/>
      <c r="R144" s="82"/>
      <c r="S144" s="82"/>
      <c r="T144" s="82"/>
    </row>
    <row r="145" spans="1:20" ht="18.75">
      <c r="A145" s="49"/>
      <c r="B145" s="119"/>
      <c r="C145" s="119"/>
      <c r="D145" s="119"/>
      <c r="E145" s="119"/>
      <c r="F145" s="119"/>
      <c r="G145" s="119"/>
      <c r="H145" s="119"/>
      <c r="I145" s="82"/>
      <c r="J145" s="82"/>
      <c r="K145" s="82"/>
      <c r="L145" s="119"/>
      <c r="M145" s="119"/>
      <c r="N145" s="119"/>
      <c r="O145" s="119"/>
      <c r="P145" s="119"/>
      <c r="Q145" s="82"/>
      <c r="R145" s="82"/>
      <c r="S145" s="82"/>
      <c r="T145" s="82"/>
    </row>
    <row r="146" spans="1:20" ht="18.75">
      <c r="A146" s="49"/>
      <c r="B146" s="119"/>
      <c r="C146" s="119"/>
      <c r="D146" s="119"/>
      <c r="E146" s="119"/>
      <c r="F146" s="119"/>
      <c r="G146" s="119"/>
      <c r="H146" s="119"/>
      <c r="I146" s="82"/>
      <c r="J146" s="82"/>
      <c r="K146" s="82"/>
      <c r="L146" s="119"/>
      <c r="M146" s="119"/>
      <c r="N146" s="119"/>
      <c r="O146" s="119"/>
      <c r="P146" s="119"/>
      <c r="Q146" s="82"/>
      <c r="R146" s="82"/>
      <c r="S146" s="82"/>
      <c r="T146" s="82"/>
    </row>
    <row r="147" spans="1:20">
      <c r="A147" s="23"/>
      <c r="B147" s="119"/>
      <c r="C147" s="119"/>
      <c r="D147" s="119"/>
      <c r="E147" s="119"/>
      <c r="F147" s="119"/>
      <c r="G147" s="119"/>
      <c r="H147" s="119"/>
      <c r="I147" s="82"/>
      <c r="J147" s="82"/>
      <c r="K147" s="82"/>
      <c r="L147" s="119"/>
      <c r="M147" s="119"/>
      <c r="N147" s="119"/>
      <c r="O147" s="119"/>
      <c r="P147" s="119"/>
      <c r="Q147" s="82"/>
      <c r="R147" s="82"/>
      <c r="S147" s="82"/>
      <c r="T147" s="82"/>
    </row>
    <row r="148" spans="1:20">
      <c r="A148" s="23"/>
      <c r="B148" s="119"/>
      <c r="C148" s="119"/>
      <c r="D148" s="119"/>
      <c r="E148" s="119"/>
      <c r="F148" s="119"/>
      <c r="G148" s="119"/>
      <c r="H148" s="119"/>
      <c r="I148" s="82"/>
      <c r="J148" s="82"/>
      <c r="K148" s="82"/>
      <c r="L148" s="119"/>
      <c r="M148" s="119"/>
      <c r="N148" s="119"/>
      <c r="O148" s="119"/>
      <c r="P148" s="119"/>
      <c r="Q148" s="82"/>
      <c r="R148" s="82"/>
      <c r="S148" s="82"/>
      <c r="T148" s="82"/>
    </row>
    <row r="149" spans="1:20">
      <c r="A149" s="23"/>
      <c r="B149" s="119"/>
      <c r="C149" s="119"/>
      <c r="D149" s="119"/>
      <c r="E149" s="119"/>
      <c r="F149" s="119"/>
      <c r="G149" s="119"/>
      <c r="H149" s="119"/>
      <c r="I149" s="82"/>
      <c r="J149" s="82"/>
      <c r="K149" s="82"/>
      <c r="L149" s="119"/>
      <c r="M149" s="119"/>
      <c r="N149" s="119"/>
      <c r="O149" s="119"/>
      <c r="P149" s="119"/>
      <c r="Q149" s="82"/>
      <c r="R149" s="82"/>
      <c r="S149" s="82"/>
      <c r="T149" s="82"/>
    </row>
    <row r="150" spans="1:20">
      <c r="A150" s="23"/>
      <c r="B150" s="119"/>
      <c r="C150" s="119"/>
      <c r="D150" s="119"/>
      <c r="E150" s="119"/>
      <c r="F150" s="119"/>
      <c r="G150" s="119"/>
      <c r="H150" s="119"/>
      <c r="I150" s="82"/>
      <c r="J150" s="82"/>
      <c r="K150" s="82"/>
      <c r="L150" s="119"/>
      <c r="M150" s="119"/>
      <c r="N150" s="119"/>
      <c r="O150" s="119"/>
      <c r="P150" s="119"/>
      <c r="Q150" s="82"/>
      <c r="R150" s="82"/>
      <c r="S150" s="82"/>
      <c r="T150" s="82"/>
    </row>
    <row r="151" spans="1:20">
      <c r="A151" s="23"/>
      <c r="B151" s="119"/>
      <c r="C151" s="119"/>
      <c r="D151" s="119"/>
      <c r="E151" s="119"/>
      <c r="F151" s="119"/>
      <c r="G151" s="119"/>
      <c r="H151" s="119"/>
      <c r="I151" s="82"/>
      <c r="J151" s="82"/>
      <c r="K151" s="82"/>
      <c r="L151" s="119"/>
      <c r="M151" s="119"/>
      <c r="N151" s="119"/>
      <c r="O151" s="119"/>
      <c r="P151" s="119"/>
      <c r="Q151" s="82"/>
      <c r="R151" s="82"/>
      <c r="S151" s="82"/>
      <c r="T151" s="82"/>
    </row>
    <row r="152" spans="1:20">
      <c r="A152" s="23"/>
      <c r="B152" s="119"/>
      <c r="C152" s="119"/>
      <c r="D152" s="119"/>
      <c r="E152" s="119"/>
      <c r="F152" s="119"/>
      <c r="G152" s="119"/>
      <c r="H152" s="119"/>
      <c r="I152" s="82"/>
      <c r="J152" s="82"/>
      <c r="K152" s="82"/>
      <c r="L152" s="119"/>
      <c r="M152" s="119"/>
      <c r="N152" s="119"/>
      <c r="O152" s="119"/>
      <c r="P152" s="119"/>
      <c r="Q152" s="82"/>
      <c r="R152" s="82"/>
      <c r="S152" s="82"/>
      <c r="T152" s="82"/>
    </row>
    <row r="153" spans="1:20">
      <c r="A153" s="23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82"/>
      <c r="R153" s="82"/>
      <c r="S153" s="82"/>
      <c r="T153" s="82"/>
    </row>
    <row r="154" spans="1:20">
      <c r="A154" s="23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82"/>
      <c r="R154" s="82"/>
      <c r="S154" s="82"/>
      <c r="T154" s="82"/>
    </row>
    <row r="155" spans="1:20">
      <c r="A155" s="23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82"/>
      <c r="R155" s="82"/>
      <c r="S155" s="82"/>
      <c r="T155" s="82"/>
    </row>
    <row r="156" spans="1:20">
      <c r="A156" s="23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82"/>
      <c r="R156" s="82"/>
      <c r="S156" s="82"/>
      <c r="T156" s="82"/>
    </row>
    <row r="200" spans="1:1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>
      <c r="B201" t="s">
        <v>32</v>
      </c>
      <c r="C201" t="s">
        <v>33</v>
      </c>
    </row>
    <row r="202" spans="1:13">
      <c r="A202">
        <v>18</v>
      </c>
      <c r="B202">
        <v>1</v>
      </c>
      <c r="C202">
        <v>0</v>
      </c>
      <c r="D202" s="26">
        <f>-B202/SUM($B$215:$C$215)</f>
        <v>-8.2644628099173556E-3</v>
      </c>
      <c r="E202" s="26">
        <f t="shared" ref="E202:E214" si="5">C202/SUM($B$215:$C$215)</f>
        <v>0</v>
      </c>
    </row>
    <row r="203" spans="1:13">
      <c r="A203">
        <v>19</v>
      </c>
      <c r="B203">
        <v>2</v>
      </c>
      <c r="C203">
        <v>15</v>
      </c>
      <c r="D203" s="26">
        <f t="shared" ref="D203:D214" si="6">-B203/SUM($B$215:$C$215)</f>
        <v>-1.6528925619834711E-2</v>
      </c>
      <c r="E203" s="26">
        <f t="shared" si="5"/>
        <v>0.12396694214876033</v>
      </c>
    </row>
    <row r="204" spans="1:13">
      <c r="A204">
        <v>20</v>
      </c>
      <c r="B204">
        <v>4</v>
      </c>
      <c r="C204">
        <v>27</v>
      </c>
      <c r="D204" s="26">
        <f t="shared" si="6"/>
        <v>-3.3057851239669422E-2</v>
      </c>
      <c r="E204" s="26">
        <f t="shared" si="5"/>
        <v>0.2231404958677686</v>
      </c>
    </row>
    <row r="205" spans="1:13">
      <c r="A205">
        <v>21</v>
      </c>
      <c r="B205">
        <v>5</v>
      </c>
      <c r="C205">
        <v>22</v>
      </c>
      <c r="D205" s="26">
        <f t="shared" si="6"/>
        <v>-4.1322314049586778E-2</v>
      </c>
      <c r="E205" s="26">
        <f t="shared" si="5"/>
        <v>0.18181818181818182</v>
      </c>
    </row>
    <row r="206" spans="1:13">
      <c r="A206">
        <v>22</v>
      </c>
      <c r="B206" s="25">
        <v>1</v>
      </c>
      <c r="C206">
        <v>12</v>
      </c>
      <c r="D206" s="26">
        <f t="shared" si="6"/>
        <v>-8.2644628099173556E-3</v>
      </c>
      <c r="E206" s="26">
        <f t="shared" si="5"/>
        <v>9.9173553719008267E-2</v>
      </c>
    </row>
    <row r="207" spans="1:13">
      <c r="A207">
        <v>23</v>
      </c>
      <c r="B207" s="25">
        <v>2</v>
      </c>
      <c r="C207">
        <v>9</v>
      </c>
      <c r="D207" s="26">
        <f t="shared" si="6"/>
        <v>-1.6528925619834711E-2</v>
      </c>
      <c r="E207" s="26">
        <f t="shared" si="5"/>
        <v>7.43801652892562E-2</v>
      </c>
    </row>
    <row r="208" spans="1:13">
      <c r="A208">
        <v>24</v>
      </c>
      <c r="B208" s="25">
        <v>3</v>
      </c>
      <c r="C208">
        <v>8</v>
      </c>
      <c r="D208" s="26">
        <f t="shared" si="6"/>
        <v>-2.4793388429752067E-2</v>
      </c>
      <c r="E208" s="26">
        <f t="shared" si="5"/>
        <v>6.6115702479338845E-2</v>
      </c>
    </row>
    <row r="209" spans="1:12">
      <c r="A209">
        <v>25</v>
      </c>
      <c r="B209">
        <v>1</v>
      </c>
      <c r="C209">
        <v>2</v>
      </c>
      <c r="D209" s="26">
        <f t="shared" si="6"/>
        <v>-8.2644628099173556E-3</v>
      </c>
      <c r="E209" s="26">
        <f t="shared" si="5"/>
        <v>1.6528925619834711E-2</v>
      </c>
    </row>
    <row r="210" spans="1:12">
      <c r="A210">
        <v>26</v>
      </c>
      <c r="B210">
        <v>0</v>
      </c>
      <c r="C210">
        <v>2</v>
      </c>
      <c r="D210" s="26">
        <f t="shared" si="6"/>
        <v>0</v>
      </c>
      <c r="E210" s="26">
        <f t="shared" si="5"/>
        <v>1.6528925619834711E-2</v>
      </c>
    </row>
    <row r="211" spans="1:12">
      <c r="A211">
        <v>27</v>
      </c>
      <c r="B211">
        <v>0</v>
      </c>
      <c r="C211">
        <v>1</v>
      </c>
      <c r="D211" s="26">
        <f t="shared" si="6"/>
        <v>0</v>
      </c>
      <c r="E211" s="26">
        <f t="shared" si="5"/>
        <v>8.2644628099173556E-3</v>
      </c>
    </row>
    <row r="212" spans="1:12">
      <c r="A212">
        <v>29</v>
      </c>
      <c r="B212">
        <v>1</v>
      </c>
      <c r="C212">
        <v>0</v>
      </c>
      <c r="D212" s="26">
        <f t="shared" si="6"/>
        <v>-8.2644628099173556E-3</v>
      </c>
      <c r="E212" s="26">
        <f t="shared" si="5"/>
        <v>0</v>
      </c>
    </row>
    <row r="213" spans="1:12">
      <c r="A213">
        <v>33</v>
      </c>
      <c r="B213">
        <v>1</v>
      </c>
      <c r="C213">
        <v>1</v>
      </c>
      <c r="D213" s="26">
        <f t="shared" si="6"/>
        <v>-8.2644628099173556E-3</v>
      </c>
      <c r="E213" s="26">
        <f t="shared" si="5"/>
        <v>8.2644628099173556E-3</v>
      </c>
    </row>
    <row r="214" spans="1:12">
      <c r="A214" s="34" t="s">
        <v>41</v>
      </c>
      <c r="B214">
        <v>0</v>
      </c>
      <c r="C214">
        <v>1</v>
      </c>
      <c r="D214" s="26">
        <f t="shared" si="6"/>
        <v>0</v>
      </c>
      <c r="E214" s="26">
        <f t="shared" si="5"/>
        <v>8.2644628099173556E-3</v>
      </c>
      <c r="H214" t="s">
        <v>46</v>
      </c>
    </row>
    <row r="215" spans="1:12">
      <c r="A215" s="34" t="s">
        <v>50</v>
      </c>
      <c r="B215">
        <f>SUM(B202:B214)</f>
        <v>21</v>
      </c>
      <c r="C215">
        <f>SUM(C202:C214)</f>
        <v>100</v>
      </c>
      <c r="D215" s="26"/>
      <c r="E215" s="26"/>
      <c r="H215" t="s">
        <v>47</v>
      </c>
    </row>
    <row r="216" spans="1:12">
      <c r="D216" s="26"/>
      <c r="E216" s="26"/>
      <c r="J216" t="s">
        <v>48</v>
      </c>
      <c r="L216" t="s">
        <v>42</v>
      </c>
    </row>
    <row r="217" spans="1:12">
      <c r="D217" s="26"/>
      <c r="E217" s="26"/>
      <c r="J217" t="s">
        <v>32</v>
      </c>
      <c r="K217" t="s">
        <v>33</v>
      </c>
    </row>
    <row r="218" spans="1:12">
      <c r="D218" s="26"/>
      <c r="E218" s="26"/>
      <c r="H218" t="s">
        <v>49</v>
      </c>
      <c r="I218">
        <v>20</v>
      </c>
      <c r="J218">
        <v>1</v>
      </c>
      <c r="K218">
        <v>1</v>
      </c>
      <c r="L218">
        <v>2</v>
      </c>
    </row>
    <row r="219" spans="1:12">
      <c r="D219" s="26"/>
      <c r="E219" s="26"/>
      <c r="I219">
        <v>21</v>
      </c>
      <c r="J219">
        <v>5</v>
      </c>
      <c r="K219">
        <v>3</v>
      </c>
      <c r="L219">
        <v>8</v>
      </c>
    </row>
    <row r="220" spans="1:12">
      <c r="D220" s="26"/>
      <c r="E220" s="26"/>
      <c r="I220">
        <v>22</v>
      </c>
      <c r="J220">
        <v>2</v>
      </c>
      <c r="K220">
        <v>7</v>
      </c>
      <c r="L220">
        <v>9</v>
      </c>
    </row>
    <row r="221" spans="1:12">
      <c r="D221" s="26"/>
      <c r="E221" s="26"/>
      <c r="I221">
        <v>23</v>
      </c>
      <c r="J221">
        <v>0</v>
      </c>
      <c r="K221">
        <v>4</v>
      </c>
      <c r="L221">
        <v>4</v>
      </c>
    </row>
    <row r="222" spans="1:12">
      <c r="I222">
        <v>28</v>
      </c>
      <c r="J222">
        <v>1</v>
      </c>
      <c r="K222">
        <v>1</v>
      </c>
      <c r="L222">
        <v>2</v>
      </c>
    </row>
    <row r="223" spans="1:12">
      <c r="I223">
        <v>29</v>
      </c>
      <c r="J223">
        <v>1</v>
      </c>
      <c r="K223">
        <v>0</v>
      </c>
      <c r="L223">
        <v>1</v>
      </c>
    </row>
    <row r="224" spans="1:12">
      <c r="I224">
        <v>35</v>
      </c>
      <c r="J224">
        <v>1</v>
      </c>
      <c r="K224">
        <v>0</v>
      </c>
      <c r="L224">
        <v>1</v>
      </c>
    </row>
    <row r="225" spans="8:12">
      <c r="I225">
        <v>40</v>
      </c>
      <c r="J225">
        <v>1</v>
      </c>
      <c r="K225">
        <v>0</v>
      </c>
      <c r="L225">
        <v>1</v>
      </c>
    </row>
    <row r="226" spans="8:12">
      <c r="H226" t="s">
        <v>42</v>
      </c>
      <c r="J226">
        <v>12</v>
      </c>
      <c r="K226">
        <v>16</v>
      </c>
      <c r="L226">
        <v>28</v>
      </c>
    </row>
    <row r="227" spans="8:12">
      <c r="H227" t="s">
        <v>52</v>
      </c>
    </row>
  </sheetData>
  <sheetProtection sheet="1" objects="1" scenarios="1"/>
  <mergeCells count="200">
    <mergeCell ref="B78:G79"/>
    <mergeCell ref="I78:N79"/>
    <mergeCell ref="O78:R79"/>
    <mergeCell ref="B93:G94"/>
    <mergeCell ref="I93:N94"/>
    <mergeCell ref="O93:R94"/>
    <mergeCell ref="A1:R1"/>
    <mergeCell ref="A6:R6"/>
    <mergeCell ref="A7:R7"/>
    <mergeCell ref="A8:R8"/>
    <mergeCell ref="A9:R9"/>
    <mergeCell ref="A24:G24"/>
    <mergeCell ref="B120:H120"/>
    <mergeCell ref="I120:K120"/>
    <mergeCell ref="L120:P120"/>
    <mergeCell ref="B121:H121"/>
    <mergeCell ref="I121:K121"/>
    <mergeCell ref="L121:P121"/>
    <mergeCell ref="Q120:T120"/>
    <mergeCell ref="Q121:T121"/>
    <mergeCell ref="B118:H118"/>
    <mergeCell ref="I118:K118"/>
    <mergeCell ref="L118:P118"/>
    <mergeCell ref="I119:K119"/>
    <mergeCell ref="L119:P119"/>
    <mergeCell ref="Q118:T118"/>
    <mergeCell ref="Q119:T119"/>
    <mergeCell ref="B124:H124"/>
    <mergeCell ref="I124:K124"/>
    <mergeCell ref="L124:P124"/>
    <mergeCell ref="B125:H125"/>
    <mergeCell ref="I125:K125"/>
    <mergeCell ref="L125:P125"/>
    <mergeCell ref="Q124:T124"/>
    <mergeCell ref="Q125:T125"/>
    <mergeCell ref="B122:H122"/>
    <mergeCell ref="I122:K122"/>
    <mergeCell ref="L122:P122"/>
    <mergeCell ref="B123:H123"/>
    <mergeCell ref="I123:K123"/>
    <mergeCell ref="L123:P123"/>
    <mergeCell ref="Q122:T122"/>
    <mergeCell ref="Q123:T123"/>
    <mergeCell ref="B128:H128"/>
    <mergeCell ref="I128:K128"/>
    <mergeCell ref="L128:P128"/>
    <mergeCell ref="B129:H129"/>
    <mergeCell ref="I129:K129"/>
    <mergeCell ref="L129:P129"/>
    <mergeCell ref="Q128:T128"/>
    <mergeCell ref="Q129:T129"/>
    <mergeCell ref="B126:H126"/>
    <mergeCell ref="I126:K126"/>
    <mergeCell ref="L126:P126"/>
    <mergeCell ref="B127:H127"/>
    <mergeCell ref="I127:K127"/>
    <mergeCell ref="L127:P127"/>
    <mergeCell ref="Q126:T126"/>
    <mergeCell ref="Q127:T127"/>
    <mergeCell ref="B132:H132"/>
    <mergeCell ref="I132:K132"/>
    <mergeCell ref="L132:P132"/>
    <mergeCell ref="B133:H133"/>
    <mergeCell ref="I133:K133"/>
    <mergeCell ref="L133:P133"/>
    <mergeCell ref="Q132:T132"/>
    <mergeCell ref="Q133:T133"/>
    <mergeCell ref="B130:H130"/>
    <mergeCell ref="I130:K130"/>
    <mergeCell ref="L130:P130"/>
    <mergeCell ref="B131:H131"/>
    <mergeCell ref="I131:K131"/>
    <mergeCell ref="L131:P131"/>
    <mergeCell ref="Q130:T130"/>
    <mergeCell ref="Q131:T131"/>
    <mergeCell ref="B136:H136"/>
    <mergeCell ref="I136:K136"/>
    <mergeCell ref="L136:P136"/>
    <mergeCell ref="B137:H137"/>
    <mergeCell ref="I137:K137"/>
    <mergeCell ref="L137:P137"/>
    <mergeCell ref="Q136:T136"/>
    <mergeCell ref="Q137:T137"/>
    <mergeCell ref="B134:H134"/>
    <mergeCell ref="I134:K134"/>
    <mergeCell ref="L134:P134"/>
    <mergeCell ref="B135:H135"/>
    <mergeCell ref="I135:K135"/>
    <mergeCell ref="L135:P135"/>
    <mergeCell ref="Q134:T134"/>
    <mergeCell ref="Q135:T135"/>
    <mergeCell ref="B140:H140"/>
    <mergeCell ref="I140:K140"/>
    <mergeCell ref="L140:P140"/>
    <mergeCell ref="B141:H141"/>
    <mergeCell ref="I141:K141"/>
    <mergeCell ref="L141:P141"/>
    <mergeCell ref="Q140:T140"/>
    <mergeCell ref="Q141:T141"/>
    <mergeCell ref="B138:H138"/>
    <mergeCell ref="I138:K138"/>
    <mergeCell ref="L138:P138"/>
    <mergeCell ref="B139:H139"/>
    <mergeCell ref="I139:K139"/>
    <mergeCell ref="L139:P139"/>
    <mergeCell ref="Q138:T138"/>
    <mergeCell ref="Q139:T139"/>
    <mergeCell ref="B144:H144"/>
    <mergeCell ref="I144:K144"/>
    <mergeCell ref="L144:P144"/>
    <mergeCell ref="B145:H145"/>
    <mergeCell ref="I145:K145"/>
    <mergeCell ref="L145:P145"/>
    <mergeCell ref="Q144:T144"/>
    <mergeCell ref="Q145:T145"/>
    <mergeCell ref="B142:H142"/>
    <mergeCell ref="I142:K142"/>
    <mergeCell ref="L142:P142"/>
    <mergeCell ref="B143:H143"/>
    <mergeCell ref="I143:K143"/>
    <mergeCell ref="L143:P143"/>
    <mergeCell ref="Q142:T142"/>
    <mergeCell ref="Q143:T143"/>
    <mergeCell ref="B148:H148"/>
    <mergeCell ref="I148:K148"/>
    <mergeCell ref="L148:P148"/>
    <mergeCell ref="B149:H149"/>
    <mergeCell ref="I149:K149"/>
    <mergeCell ref="L149:P149"/>
    <mergeCell ref="Q148:T148"/>
    <mergeCell ref="Q149:T149"/>
    <mergeCell ref="B146:H146"/>
    <mergeCell ref="I146:K146"/>
    <mergeCell ref="L146:P146"/>
    <mergeCell ref="B147:H147"/>
    <mergeCell ref="I147:K147"/>
    <mergeCell ref="L147:P147"/>
    <mergeCell ref="Q146:T146"/>
    <mergeCell ref="Q147:T147"/>
    <mergeCell ref="B152:H152"/>
    <mergeCell ref="I152:K152"/>
    <mergeCell ref="L152:P152"/>
    <mergeCell ref="B153:H153"/>
    <mergeCell ref="I153:K153"/>
    <mergeCell ref="L153:P153"/>
    <mergeCell ref="Q152:T152"/>
    <mergeCell ref="Q153:T153"/>
    <mergeCell ref="B150:H150"/>
    <mergeCell ref="I150:K150"/>
    <mergeCell ref="L150:P150"/>
    <mergeCell ref="B151:H151"/>
    <mergeCell ref="I151:K151"/>
    <mergeCell ref="L151:P151"/>
    <mergeCell ref="Q150:T150"/>
    <mergeCell ref="Q151:T151"/>
    <mergeCell ref="B156:H156"/>
    <mergeCell ref="I156:K156"/>
    <mergeCell ref="L156:P156"/>
    <mergeCell ref="Q156:T156"/>
    <mergeCell ref="B154:H154"/>
    <mergeCell ref="I154:K154"/>
    <mergeCell ref="L154:P154"/>
    <mergeCell ref="B155:H155"/>
    <mergeCell ref="I155:K155"/>
    <mergeCell ref="L155:P155"/>
    <mergeCell ref="Q154:T154"/>
    <mergeCell ref="Q155:T155"/>
    <mergeCell ref="Q117:T117"/>
    <mergeCell ref="B116:H116"/>
    <mergeCell ref="I116:K116"/>
    <mergeCell ref="L116:P116"/>
    <mergeCell ref="B117:H117"/>
    <mergeCell ref="I117:K117"/>
    <mergeCell ref="L117:P117"/>
    <mergeCell ref="B114:H114"/>
    <mergeCell ref="I114:K114"/>
    <mergeCell ref="L114:P114"/>
    <mergeCell ref="I115:K115"/>
    <mergeCell ref="L115:P115"/>
    <mergeCell ref="B115:H115"/>
    <mergeCell ref="U80:U111"/>
    <mergeCell ref="A108:T108"/>
    <mergeCell ref="Q110:T110"/>
    <mergeCell ref="Q111:T111"/>
    <mergeCell ref="Q112:T112"/>
    <mergeCell ref="Q113:T113"/>
    <mergeCell ref="Q114:T114"/>
    <mergeCell ref="Q115:T115"/>
    <mergeCell ref="Q116:T116"/>
    <mergeCell ref="B112:H112"/>
    <mergeCell ref="I112:K112"/>
    <mergeCell ref="L112:P112"/>
    <mergeCell ref="I113:K113"/>
    <mergeCell ref="L113:P113"/>
    <mergeCell ref="B110:H110"/>
    <mergeCell ref="I110:K110"/>
    <mergeCell ref="L110:P110"/>
    <mergeCell ref="B111:H111"/>
    <mergeCell ref="I111:K111"/>
    <mergeCell ref="L111:P111"/>
  </mergeCells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Prácticum Grado en Enfermería</vt:lpstr>
      <vt:lpstr>Prácticum Grado en Fisioterapia</vt:lpstr>
      <vt:lpstr>'Prácticum Grado en Enfermería'!Área_de_impresión</vt:lpstr>
      <vt:lpstr>'Prácticum Grado en Fisioterapia'!Área_de_impresión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2014-10-06T12:16:15Z</dcterms:created>
  <dcterms:modified xsi:type="dcterms:W3CDTF">2021-09-14T10:05:07Z</dcterms:modified>
</cp:coreProperties>
</file>