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hortcut-targets-by-id\1BMqUsy8r1iYhdiI1KPTRX3k0mVmsQ7T_\PC UJA Puesto Base SPE\DATOS\WEBs que gestiona el servicio\SPE\REVISADO\resultados encuestas\audit PUBLI\FCS\2020\"/>
    </mc:Choice>
  </mc:AlternateContent>
  <bookViews>
    <workbookView xWindow="0" yWindow="0" windowWidth="17970" windowHeight="8910" activeTab="3"/>
  </bookViews>
  <sheets>
    <sheet name="Prácticum GLOBAL" sheetId="3" r:id="rId1"/>
    <sheet name="Prácticum Grado en Enfermería" sheetId="1" r:id="rId2"/>
    <sheet name="Prácticum Grado en Fisioterapia" sheetId="2" r:id="rId3"/>
    <sheet name="Prácticum Doble Grado" sheetId="5" r:id="rId4"/>
  </sheets>
  <definedNames>
    <definedName name="_xlnm.Print_Area" localSheetId="3">'Prácticum Doble Grado'!$A$1:$U$28</definedName>
    <definedName name="_xlnm.Print_Area" localSheetId="0">'Prácticum GLOBAL'!$A$1:$U$242</definedName>
    <definedName name="_xlnm.Print_Area" localSheetId="1">'Prácticum Grado en Enfermería'!$A$1:$U$242</definedName>
    <definedName name="_xlnm.Print_Area" localSheetId="2">'Prácticum Grado en Fisioterapia'!$A$1:$U$157</definedName>
  </definedNames>
  <calcPr calcId="152511"/>
</workbook>
</file>

<file path=xl/calcChain.xml><?xml version="1.0" encoding="utf-8"?>
<calcChain xmlns="http://schemas.openxmlformats.org/spreadsheetml/2006/main">
  <c r="R22" i="5" l="1"/>
  <c r="J64" i="3" l="1"/>
  <c r="E62" i="3"/>
  <c r="E63" i="3"/>
  <c r="J62" i="3"/>
  <c r="J63" i="3"/>
  <c r="J61" i="3"/>
  <c r="K61" i="3" s="1"/>
  <c r="K62" i="3"/>
  <c r="E61" i="3"/>
  <c r="K63" i="3"/>
  <c r="D244" i="3" l="1"/>
  <c r="E244" i="3"/>
  <c r="E246" i="3"/>
  <c r="E247" i="3"/>
  <c r="E248" i="3"/>
  <c r="E249" i="3"/>
  <c r="E250" i="3"/>
  <c r="E251" i="3"/>
  <c r="E252" i="3"/>
  <c r="E253" i="3"/>
  <c r="E254" i="3"/>
  <c r="E255" i="3"/>
  <c r="E256" i="3"/>
  <c r="E257" i="3"/>
  <c r="E258" i="3"/>
  <c r="E259" i="3"/>
  <c r="E260" i="3"/>
  <c r="E261" i="3"/>
  <c r="E262" i="3"/>
  <c r="E245" i="3"/>
  <c r="D246" i="3"/>
  <c r="D247" i="3"/>
  <c r="D248" i="3"/>
  <c r="D249" i="3"/>
  <c r="D250" i="3"/>
  <c r="D251" i="3"/>
  <c r="D252" i="3"/>
  <c r="D253" i="3"/>
  <c r="D254" i="3"/>
  <c r="D255" i="3"/>
  <c r="D256" i="3"/>
  <c r="D257" i="3"/>
  <c r="D258" i="3"/>
  <c r="D259" i="3"/>
  <c r="D260" i="3"/>
  <c r="D261" i="3"/>
  <c r="D262" i="3"/>
  <c r="D245" i="3"/>
  <c r="C263" i="3"/>
  <c r="B263" i="3"/>
  <c r="L266" i="3"/>
  <c r="M266" i="3"/>
  <c r="N266" i="3"/>
  <c r="R99" i="3" l="1"/>
  <c r="Q99" i="3"/>
  <c r="P99" i="3"/>
  <c r="O99" i="3"/>
  <c r="G99" i="3"/>
  <c r="F99" i="3"/>
  <c r="E99" i="3"/>
  <c r="D99" i="3"/>
  <c r="C99" i="3"/>
  <c r="B99" i="3"/>
  <c r="R98" i="3"/>
  <c r="Q98" i="3"/>
  <c r="P98" i="3"/>
  <c r="O98" i="3"/>
  <c r="G98" i="3"/>
  <c r="F98" i="3"/>
  <c r="E98" i="3"/>
  <c r="D98" i="3"/>
  <c r="C98" i="3"/>
  <c r="B98" i="3"/>
  <c r="R97" i="3"/>
  <c r="Q97" i="3"/>
  <c r="P97" i="3"/>
  <c r="O97" i="3"/>
  <c r="G97" i="3"/>
  <c r="F97" i="3"/>
  <c r="E97" i="3"/>
  <c r="D97" i="3"/>
  <c r="C97" i="3"/>
  <c r="B97" i="3"/>
  <c r="R96" i="3"/>
  <c r="Q96" i="3"/>
  <c r="P96" i="3"/>
  <c r="O96" i="3"/>
  <c r="G96" i="3"/>
  <c r="F96" i="3"/>
  <c r="E96" i="3"/>
  <c r="D96" i="3"/>
  <c r="C96" i="3"/>
  <c r="B96" i="3"/>
  <c r="R95" i="3"/>
  <c r="Q95" i="3"/>
  <c r="P95" i="3"/>
  <c r="O95" i="3"/>
  <c r="G95" i="3"/>
  <c r="F95" i="3"/>
  <c r="E95" i="3"/>
  <c r="D95" i="3"/>
  <c r="C95" i="3"/>
  <c r="B95" i="3"/>
  <c r="R94" i="3"/>
  <c r="Q94" i="3"/>
  <c r="P94" i="3"/>
  <c r="O94" i="3"/>
  <c r="G94" i="3"/>
  <c r="F94" i="3"/>
  <c r="E94" i="3"/>
  <c r="D94" i="3"/>
  <c r="C94" i="3"/>
  <c r="B94" i="3"/>
  <c r="R93" i="3"/>
  <c r="Q93" i="3"/>
  <c r="P93" i="3"/>
  <c r="O93" i="3"/>
  <c r="G93" i="3"/>
  <c r="F93" i="3"/>
  <c r="E93" i="3"/>
  <c r="D93" i="3"/>
  <c r="C93" i="3"/>
  <c r="B93" i="3"/>
  <c r="R92" i="3"/>
  <c r="Q92" i="3"/>
  <c r="P92" i="3"/>
  <c r="O92" i="3"/>
  <c r="G92" i="3"/>
  <c r="F92" i="3"/>
  <c r="E92" i="3"/>
  <c r="D92" i="3"/>
  <c r="C92" i="3"/>
  <c r="B92" i="3"/>
  <c r="R91" i="3"/>
  <c r="Q91" i="3"/>
  <c r="P91" i="3"/>
  <c r="O91" i="3"/>
  <c r="G91" i="3"/>
  <c r="F91" i="3"/>
  <c r="E91" i="3"/>
  <c r="D91" i="3"/>
  <c r="C91" i="3"/>
  <c r="B91" i="3"/>
  <c r="R84" i="3"/>
  <c r="Q84" i="3"/>
  <c r="P84" i="3"/>
  <c r="O84" i="3"/>
  <c r="G84" i="3"/>
  <c r="F84" i="3"/>
  <c r="E84" i="3"/>
  <c r="D84" i="3"/>
  <c r="C84" i="3"/>
  <c r="B84" i="3"/>
  <c r="R83" i="3"/>
  <c r="Q83" i="3"/>
  <c r="P83" i="3"/>
  <c r="O83" i="3"/>
  <c r="G83" i="3"/>
  <c r="F83" i="3"/>
  <c r="E83" i="3"/>
  <c r="D83" i="3"/>
  <c r="C83" i="3"/>
  <c r="B83" i="3"/>
  <c r="R82" i="3"/>
  <c r="Q82" i="3"/>
  <c r="P82" i="3"/>
  <c r="O82" i="3"/>
  <c r="G82" i="3"/>
  <c r="F82" i="3"/>
  <c r="E82" i="3"/>
  <c r="D82" i="3"/>
  <c r="C82" i="3"/>
  <c r="B82" i="3"/>
  <c r="R81" i="3"/>
  <c r="Q81" i="3"/>
  <c r="P81" i="3"/>
  <c r="O81" i="3"/>
  <c r="G81" i="3"/>
  <c r="F81" i="3"/>
  <c r="E81" i="3"/>
  <c r="D81" i="3"/>
  <c r="C81" i="3"/>
  <c r="B81" i="3"/>
  <c r="R80" i="3"/>
  <c r="Q80" i="3"/>
  <c r="P80" i="3"/>
  <c r="O80" i="3"/>
  <c r="G80" i="3"/>
  <c r="F80" i="3"/>
  <c r="E80" i="3"/>
  <c r="D80" i="3"/>
  <c r="C80" i="3"/>
  <c r="B80" i="3"/>
  <c r="R79" i="3"/>
  <c r="Q79" i="3"/>
  <c r="P79" i="3"/>
  <c r="O79" i="3"/>
  <c r="G79" i="3"/>
  <c r="F79" i="3"/>
  <c r="E79" i="3"/>
  <c r="D79" i="3"/>
  <c r="C79" i="3"/>
  <c r="B79" i="3"/>
  <c r="R78" i="3"/>
  <c r="Q78" i="3"/>
  <c r="P78" i="3"/>
  <c r="O78" i="3"/>
  <c r="G78" i="3"/>
  <c r="F78" i="3"/>
  <c r="E78" i="3"/>
  <c r="D78" i="3"/>
  <c r="C78" i="3"/>
  <c r="B78" i="3"/>
  <c r="R77" i="3"/>
  <c r="Q77" i="3"/>
  <c r="P77" i="3"/>
  <c r="O77" i="3"/>
  <c r="G77" i="3"/>
  <c r="F77" i="3"/>
  <c r="E77" i="3"/>
  <c r="D77" i="3"/>
  <c r="C77" i="3"/>
  <c r="B77" i="3"/>
  <c r="R76" i="3"/>
  <c r="Q76" i="3"/>
  <c r="P76" i="3"/>
  <c r="O76" i="3"/>
  <c r="G76" i="3"/>
  <c r="F76" i="3"/>
  <c r="E76" i="3"/>
  <c r="D76" i="3"/>
  <c r="C76" i="3"/>
  <c r="B76" i="3"/>
  <c r="B64" i="3"/>
  <c r="B63" i="3"/>
  <c r="B62" i="3"/>
  <c r="B65" i="3" l="1"/>
  <c r="C61" i="3" s="1"/>
  <c r="H77" i="3"/>
  <c r="J77" i="3" s="1"/>
  <c r="H81" i="3"/>
  <c r="M81" i="3" s="1"/>
  <c r="H99" i="3"/>
  <c r="L99" i="3" s="1"/>
  <c r="H83" i="3"/>
  <c r="J83" i="3" s="1"/>
  <c r="H94" i="3"/>
  <c r="I94" i="3" s="1"/>
  <c r="H95" i="3"/>
  <c r="C63" i="3"/>
  <c r="K77" i="3"/>
  <c r="H78" i="3"/>
  <c r="J78" i="3" s="1"/>
  <c r="H84" i="3"/>
  <c r="L84" i="3" s="1"/>
  <c r="H91" i="3"/>
  <c r="L91" i="3" s="1"/>
  <c r="H97" i="3"/>
  <c r="I97" i="3" s="1"/>
  <c r="H76" i="3"/>
  <c r="I76" i="3" s="1"/>
  <c r="H92" i="3"/>
  <c r="J92" i="3" s="1"/>
  <c r="L94" i="3"/>
  <c r="H98" i="3"/>
  <c r="I98" i="3" s="1"/>
  <c r="H79" i="3"/>
  <c r="I79" i="3" s="1"/>
  <c r="H82" i="3"/>
  <c r="J82" i="3" s="1"/>
  <c r="L77" i="3"/>
  <c r="H80" i="3"/>
  <c r="L80" i="3" s="1"/>
  <c r="H93" i="3"/>
  <c r="M93" i="3" s="1"/>
  <c r="K95" i="3"/>
  <c r="H96" i="3"/>
  <c r="J96" i="3" s="1"/>
  <c r="D211" i="2"/>
  <c r="E211" i="2"/>
  <c r="C211" i="2"/>
  <c r="D208" i="2"/>
  <c r="B211" i="2"/>
  <c r="N81" i="3" l="1"/>
  <c r="L81" i="3"/>
  <c r="N77" i="3"/>
  <c r="M94" i="3"/>
  <c r="L98" i="3"/>
  <c r="N97" i="3"/>
  <c r="C62" i="3"/>
  <c r="C64" i="3"/>
  <c r="K96" i="3"/>
  <c r="J81" i="3"/>
  <c r="N99" i="3"/>
  <c r="J93" i="3"/>
  <c r="N78" i="3"/>
  <c r="N92" i="3"/>
  <c r="N83" i="3"/>
  <c r="N93" i="3"/>
  <c r="N96" i="3"/>
  <c r="M98" i="3"/>
  <c r="M76" i="3"/>
  <c r="L76" i="3"/>
  <c r="M99" i="3"/>
  <c r="K99" i="3"/>
  <c r="I99" i="3"/>
  <c r="K81" i="3"/>
  <c r="I81" i="3"/>
  <c r="I83" i="3"/>
  <c r="M77" i="3"/>
  <c r="N82" i="3"/>
  <c r="J99" i="3"/>
  <c r="M84" i="3"/>
  <c r="I77" i="3"/>
  <c r="N95" i="3"/>
  <c r="J95" i="3"/>
  <c r="I95" i="3"/>
  <c r="M95" i="3"/>
  <c r="M92" i="3"/>
  <c r="I92" i="3"/>
  <c r="L92" i="3"/>
  <c r="L97" i="3"/>
  <c r="K97" i="3"/>
  <c r="K84" i="3"/>
  <c r="N84" i="3"/>
  <c r="J84" i="3"/>
  <c r="M78" i="3"/>
  <c r="I78" i="3"/>
  <c r="L78" i="3"/>
  <c r="K82" i="3"/>
  <c r="L95" i="3"/>
  <c r="K80" i="3"/>
  <c r="N80" i="3"/>
  <c r="J80" i="3"/>
  <c r="L79" i="3"/>
  <c r="K79" i="3"/>
  <c r="N91" i="3"/>
  <c r="J91" i="3"/>
  <c r="M91" i="3"/>
  <c r="I91" i="3"/>
  <c r="L83" i="3"/>
  <c r="K83" i="3"/>
  <c r="I80" i="3"/>
  <c r="J79" i="3"/>
  <c r="M96" i="3"/>
  <c r="I96" i="3"/>
  <c r="L96" i="3"/>
  <c r="L93" i="3"/>
  <c r="K93" i="3"/>
  <c r="M83" i="3"/>
  <c r="M80" i="3"/>
  <c r="M82" i="3"/>
  <c r="I82" i="3"/>
  <c r="L82" i="3"/>
  <c r="K98" i="3"/>
  <c r="N98" i="3"/>
  <c r="J98" i="3"/>
  <c r="K91" i="3"/>
  <c r="K76" i="3"/>
  <c r="N76" i="3"/>
  <c r="J76" i="3"/>
  <c r="J97" i="3"/>
  <c r="I93" i="3"/>
  <c r="I84" i="3"/>
  <c r="K78" i="3"/>
  <c r="M97" i="3"/>
  <c r="K94" i="3"/>
  <c r="J94" i="3"/>
  <c r="N94" i="3"/>
  <c r="N79" i="3"/>
  <c r="K92" i="3"/>
  <c r="M79" i="3"/>
  <c r="D204" i="2"/>
  <c r="E204" i="2"/>
  <c r="D207" i="2"/>
  <c r="D210" i="2"/>
  <c r="D206" i="2"/>
  <c r="E202" i="2"/>
  <c r="E207" i="2"/>
  <c r="D209" i="2"/>
  <c r="D205" i="2"/>
  <c r="E210" i="2"/>
  <c r="E206" i="2"/>
  <c r="E209" i="2"/>
  <c r="D202" i="2"/>
  <c r="D203" i="2"/>
  <c r="E208" i="2"/>
  <c r="E203" i="2"/>
  <c r="E205" i="2"/>
  <c r="D261" i="1" l="1"/>
  <c r="E261" i="1"/>
  <c r="E245" i="1"/>
  <c r="E246" i="1"/>
  <c r="E247" i="1"/>
  <c r="E248" i="1"/>
  <c r="E249" i="1"/>
  <c r="E250" i="1"/>
  <c r="E251" i="1"/>
  <c r="E252" i="1"/>
  <c r="E253" i="1"/>
  <c r="E254" i="1"/>
  <c r="E255" i="1"/>
  <c r="E256" i="1"/>
  <c r="E257" i="1"/>
  <c r="E258" i="1"/>
  <c r="E259" i="1"/>
  <c r="E260" i="1"/>
  <c r="E244" i="1"/>
  <c r="D245" i="1"/>
  <c r="D246" i="1"/>
  <c r="D247" i="1"/>
  <c r="D248" i="1"/>
  <c r="D249" i="1"/>
  <c r="D250" i="1"/>
  <c r="D251" i="1"/>
  <c r="D252" i="1"/>
  <c r="D253" i="1"/>
  <c r="D254" i="1"/>
  <c r="D255" i="1"/>
  <c r="D256" i="1"/>
  <c r="D257" i="1"/>
  <c r="D258" i="1"/>
  <c r="D259" i="1"/>
  <c r="D260" i="1"/>
  <c r="D244" i="1"/>
  <c r="C261" i="1"/>
  <c r="B261" i="1"/>
  <c r="B76" i="1" l="1"/>
  <c r="R99" i="2"/>
  <c r="Q99" i="2"/>
  <c r="P99" i="2"/>
  <c r="O99" i="2"/>
  <c r="G99" i="2"/>
  <c r="F99" i="2"/>
  <c r="E99" i="2"/>
  <c r="D99" i="2"/>
  <c r="C99" i="2"/>
  <c r="B99" i="2"/>
  <c r="R98" i="2"/>
  <c r="Q98" i="2"/>
  <c r="P98" i="2"/>
  <c r="O98" i="2"/>
  <c r="G98" i="2"/>
  <c r="F98" i="2"/>
  <c r="E98" i="2"/>
  <c r="D98" i="2"/>
  <c r="C98" i="2"/>
  <c r="B98" i="2"/>
  <c r="R97" i="2"/>
  <c r="Q97" i="2"/>
  <c r="P97" i="2"/>
  <c r="O97" i="2"/>
  <c r="G97" i="2"/>
  <c r="F97" i="2"/>
  <c r="E97" i="2"/>
  <c r="D97" i="2"/>
  <c r="C97" i="2"/>
  <c r="B97" i="2"/>
  <c r="R96" i="2"/>
  <c r="Q96" i="2"/>
  <c r="P96" i="2"/>
  <c r="O96" i="2"/>
  <c r="G96" i="2"/>
  <c r="F96" i="2"/>
  <c r="E96" i="2"/>
  <c r="D96" i="2"/>
  <c r="C96" i="2"/>
  <c r="B96" i="2"/>
  <c r="R95" i="2"/>
  <c r="Q95" i="2"/>
  <c r="P95" i="2"/>
  <c r="O95" i="2"/>
  <c r="G95" i="2"/>
  <c r="F95" i="2"/>
  <c r="E95" i="2"/>
  <c r="D95" i="2"/>
  <c r="C95" i="2"/>
  <c r="B95" i="2"/>
  <c r="R94" i="2"/>
  <c r="Q94" i="2"/>
  <c r="P94" i="2"/>
  <c r="O94" i="2"/>
  <c r="G94" i="2"/>
  <c r="F94" i="2"/>
  <c r="E94" i="2"/>
  <c r="D94" i="2"/>
  <c r="C94" i="2"/>
  <c r="B94" i="2"/>
  <c r="R93" i="2"/>
  <c r="Q93" i="2"/>
  <c r="P93" i="2"/>
  <c r="O93" i="2"/>
  <c r="G93" i="2"/>
  <c r="F93" i="2"/>
  <c r="E93" i="2"/>
  <c r="D93" i="2"/>
  <c r="C93" i="2"/>
  <c r="B93" i="2"/>
  <c r="R92" i="2"/>
  <c r="Q92" i="2"/>
  <c r="P92" i="2"/>
  <c r="O92" i="2"/>
  <c r="G92" i="2"/>
  <c r="F92" i="2"/>
  <c r="E92" i="2"/>
  <c r="D92" i="2"/>
  <c r="C92" i="2"/>
  <c r="B92" i="2"/>
  <c r="R91" i="2"/>
  <c r="Q91" i="2"/>
  <c r="P91" i="2"/>
  <c r="O91" i="2"/>
  <c r="G91" i="2"/>
  <c r="F91" i="2"/>
  <c r="E91" i="2"/>
  <c r="D91" i="2"/>
  <c r="C91" i="2"/>
  <c r="B91" i="2"/>
  <c r="R84" i="2"/>
  <c r="Q84" i="2"/>
  <c r="P84" i="2"/>
  <c r="O84" i="2"/>
  <c r="G84" i="2"/>
  <c r="F84" i="2"/>
  <c r="E84" i="2"/>
  <c r="D84" i="2"/>
  <c r="C84" i="2"/>
  <c r="B84" i="2"/>
  <c r="R83" i="2"/>
  <c r="Q83" i="2"/>
  <c r="P83" i="2"/>
  <c r="O83" i="2"/>
  <c r="G83" i="2"/>
  <c r="F83" i="2"/>
  <c r="E83" i="2"/>
  <c r="D83" i="2"/>
  <c r="C83" i="2"/>
  <c r="B83" i="2"/>
  <c r="R82" i="2"/>
  <c r="Q82" i="2"/>
  <c r="P82" i="2"/>
  <c r="O82" i="2"/>
  <c r="G82" i="2"/>
  <c r="F82" i="2"/>
  <c r="E82" i="2"/>
  <c r="D82" i="2"/>
  <c r="C82" i="2"/>
  <c r="B82" i="2"/>
  <c r="R81" i="2"/>
  <c r="Q81" i="2"/>
  <c r="P81" i="2"/>
  <c r="O81" i="2"/>
  <c r="G81" i="2"/>
  <c r="F81" i="2"/>
  <c r="E81" i="2"/>
  <c r="D81" i="2"/>
  <c r="C81" i="2"/>
  <c r="B81" i="2"/>
  <c r="R80" i="2"/>
  <c r="Q80" i="2"/>
  <c r="P80" i="2"/>
  <c r="O80" i="2"/>
  <c r="G80" i="2"/>
  <c r="F80" i="2"/>
  <c r="E80" i="2"/>
  <c r="D80" i="2"/>
  <c r="C80" i="2"/>
  <c r="B80" i="2"/>
  <c r="R79" i="2"/>
  <c r="Q79" i="2"/>
  <c r="P79" i="2"/>
  <c r="O79" i="2"/>
  <c r="G79" i="2"/>
  <c r="F79" i="2"/>
  <c r="E79" i="2"/>
  <c r="D79" i="2"/>
  <c r="C79" i="2"/>
  <c r="B79" i="2"/>
  <c r="R78" i="2"/>
  <c r="Q78" i="2"/>
  <c r="P78" i="2"/>
  <c r="O78" i="2"/>
  <c r="G78" i="2"/>
  <c r="F78" i="2"/>
  <c r="E78" i="2"/>
  <c r="D78" i="2"/>
  <c r="C78" i="2"/>
  <c r="B78" i="2"/>
  <c r="R77" i="2"/>
  <c r="Q77" i="2"/>
  <c r="P77" i="2"/>
  <c r="O77" i="2"/>
  <c r="G77" i="2"/>
  <c r="F77" i="2"/>
  <c r="E77" i="2"/>
  <c r="D77" i="2"/>
  <c r="C77" i="2"/>
  <c r="B77" i="2"/>
  <c r="R76" i="2"/>
  <c r="Q76" i="2"/>
  <c r="P76" i="2"/>
  <c r="O76" i="2"/>
  <c r="G76" i="2"/>
  <c r="F76" i="2"/>
  <c r="E76" i="2"/>
  <c r="D76" i="2"/>
  <c r="C76" i="2"/>
  <c r="B76" i="2"/>
  <c r="B64" i="2"/>
  <c r="B63" i="2"/>
  <c r="B62" i="2"/>
  <c r="H76" i="2" l="1"/>
  <c r="H77" i="2"/>
  <c r="J77" i="2" s="1"/>
  <c r="H81" i="2"/>
  <c r="H78" i="2"/>
  <c r="H80" i="2"/>
  <c r="H82" i="2"/>
  <c r="K82" i="2" s="1"/>
  <c r="H84" i="2"/>
  <c r="H92" i="2"/>
  <c r="N92" i="2" s="1"/>
  <c r="H94" i="2"/>
  <c r="H96" i="2"/>
  <c r="I96" i="2" s="1"/>
  <c r="H98" i="2"/>
  <c r="H79" i="2"/>
  <c r="H83" i="2"/>
  <c r="H91" i="2"/>
  <c r="M91" i="2" s="1"/>
  <c r="H93" i="2"/>
  <c r="H95" i="2"/>
  <c r="H97" i="2"/>
  <c r="H99" i="2"/>
  <c r="K99" i="2" s="1"/>
  <c r="K92" i="2"/>
  <c r="I80" i="2"/>
  <c r="M76" i="2"/>
  <c r="I92" i="2"/>
  <c r="M92" i="2"/>
  <c r="L93" i="2"/>
  <c r="I76" i="2"/>
  <c r="M80" i="2"/>
  <c r="M83" i="2"/>
  <c r="L95" i="2"/>
  <c r="I78" i="2"/>
  <c r="M94" i="2"/>
  <c r="L97" i="2"/>
  <c r="M79" i="2"/>
  <c r="I79" i="2"/>
  <c r="K79" i="2"/>
  <c r="I91" i="2"/>
  <c r="L98" i="2"/>
  <c r="J98" i="2"/>
  <c r="N98" i="2"/>
  <c r="M98" i="2"/>
  <c r="K95" i="2"/>
  <c r="M95" i="2"/>
  <c r="I95" i="2"/>
  <c r="L76" i="2"/>
  <c r="N76" i="2"/>
  <c r="J76" i="2"/>
  <c r="L79" i="2"/>
  <c r="M84" i="2"/>
  <c r="M93" i="2"/>
  <c r="I93" i="2"/>
  <c r="K93" i="2"/>
  <c r="N93" i="2"/>
  <c r="J95" i="2"/>
  <c r="N95" i="2"/>
  <c r="K98" i="2"/>
  <c r="N79" i="2"/>
  <c r="L84" i="2"/>
  <c r="N84" i="2"/>
  <c r="J84" i="2"/>
  <c r="K83" i="2"/>
  <c r="L80" i="2"/>
  <c r="J80" i="2"/>
  <c r="N80" i="2"/>
  <c r="I84" i="2"/>
  <c r="K76" i="2"/>
  <c r="N78" i="2"/>
  <c r="J78" i="2"/>
  <c r="L78" i="2"/>
  <c r="K80" i="2"/>
  <c r="L83" i="2"/>
  <c r="J94" i="2"/>
  <c r="M97" i="2"/>
  <c r="I97" i="2"/>
  <c r="K97" i="2"/>
  <c r="N97" i="2"/>
  <c r="L92" i="2"/>
  <c r="B65" i="2"/>
  <c r="K78" i="2"/>
  <c r="J79" i="2"/>
  <c r="J93" i="2"/>
  <c r="J97" i="2"/>
  <c r="I98" i="2"/>
  <c r="K84" i="2"/>
  <c r="J92" i="2"/>
  <c r="J96" i="2"/>
  <c r="L82" i="2" l="1"/>
  <c r="J91" i="2"/>
  <c r="M96" i="2"/>
  <c r="L96" i="2"/>
  <c r="J82" i="2"/>
  <c r="L77" i="2"/>
  <c r="N99" i="2"/>
  <c r="I99" i="2"/>
  <c r="K91" i="2"/>
  <c r="L99" i="2"/>
  <c r="I82" i="2"/>
  <c r="M82" i="2"/>
  <c r="N82" i="2"/>
  <c r="J99" i="2"/>
  <c r="M99" i="2"/>
  <c r="N91" i="2"/>
  <c r="K96" i="2"/>
  <c r="N96" i="2"/>
  <c r="L91" i="2"/>
  <c r="J83" i="2"/>
  <c r="N94" i="2"/>
  <c r="I83" i="2"/>
  <c r="N83" i="2"/>
  <c r="M78" i="2"/>
  <c r="L94" i="2"/>
  <c r="K94" i="2"/>
  <c r="I94" i="2"/>
  <c r="C63" i="2"/>
  <c r="C61" i="2"/>
  <c r="K81" i="2"/>
  <c r="I81" i="2"/>
  <c r="M81" i="2"/>
  <c r="C64" i="2"/>
  <c r="N81" i="2"/>
  <c r="C62" i="2"/>
  <c r="J81" i="2"/>
  <c r="K77" i="2"/>
  <c r="M77" i="2"/>
  <c r="I77" i="2"/>
  <c r="N77" i="2"/>
  <c r="L81" i="2"/>
  <c r="P99" i="1" l="1"/>
  <c r="Q99" i="1"/>
  <c r="R99" i="1"/>
  <c r="O99" i="1"/>
  <c r="G99" i="1"/>
  <c r="F99" i="1"/>
  <c r="E99" i="1"/>
  <c r="D99" i="1"/>
  <c r="C99" i="1"/>
  <c r="B99" i="1"/>
  <c r="P91" i="1"/>
  <c r="Q91" i="1"/>
  <c r="R91" i="1"/>
  <c r="P92" i="1"/>
  <c r="Q92" i="1"/>
  <c r="R92" i="1"/>
  <c r="P93" i="1"/>
  <c r="Q93" i="1"/>
  <c r="R93" i="1"/>
  <c r="P94" i="1"/>
  <c r="Q94" i="1"/>
  <c r="R94" i="1"/>
  <c r="P95" i="1"/>
  <c r="Q95" i="1"/>
  <c r="R95" i="1"/>
  <c r="P96" i="1"/>
  <c r="Q96" i="1"/>
  <c r="R96" i="1"/>
  <c r="P97" i="1"/>
  <c r="Q97" i="1"/>
  <c r="R97" i="1"/>
  <c r="P98" i="1"/>
  <c r="Q98" i="1"/>
  <c r="R98" i="1"/>
  <c r="O98" i="1"/>
  <c r="O97" i="1"/>
  <c r="O96" i="1"/>
  <c r="O95" i="1"/>
  <c r="O94" i="1"/>
  <c r="O93" i="1"/>
  <c r="O92" i="1"/>
  <c r="O91" i="1"/>
  <c r="C91" i="1"/>
  <c r="D91" i="1"/>
  <c r="E91" i="1"/>
  <c r="F91" i="1"/>
  <c r="G91" i="1"/>
  <c r="C92" i="1"/>
  <c r="D92" i="1"/>
  <c r="E92" i="1"/>
  <c r="F92" i="1"/>
  <c r="G92" i="1"/>
  <c r="C93" i="1"/>
  <c r="D93" i="1"/>
  <c r="E93" i="1"/>
  <c r="F93" i="1"/>
  <c r="G93" i="1"/>
  <c r="C94" i="1"/>
  <c r="D94" i="1"/>
  <c r="E94" i="1"/>
  <c r="F94" i="1"/>
  <c r="G94" i="1"/>
  <c r="C95" i="1"/>
  <c r="D95" i="1"/>
  <c r="E95" i="1"/>
  <c r="F95" i="1"/>
  <c r="G95" i="1"/>
  <c r="C96" i="1"/>
  <c r="D96" i="1"/>
  <c r="E96" i="1"/>
  <c r="F96" i="1"/>
  <c r="G96" i="1"/>
  <c r="C97" i="1"/>
  <c r="D97" i="1"/>
  <c r="E97" i="1"/>
  <c r="F97" i="1"/>
  <c r="G97" i="1"/>
  <c r="C98" i="1"/>
  <c r="D98" i="1"/>
  <c r="E98" i="1"/>
  <c r="F98" i="1"/>
  <c r="G98" i="1"/>
  <c r="P76" i="1"/>
  <c r="Q76" i="1"/>
  <c r="R76" i="1"/>
  <c r="P77" i="1"/>
  <c r="Q77" i="1"/>
  <c r="R77" i="1"/>
  <c r="P78" i="1"/>
  <c r="Q78" i="1"/>
  <c r="R78" i="1"/>
  <c r="P79" i="1"/>
  <c r="Q79" i="1"/>
  <c r="R79" i="1"/>
  <c r="P80" i="1"/>
  <c r="Q80" i="1"/>
  <c r="R80" i="1"/>
  <c r="P81" i="1"/>
  <c r="Q81" i="1"/>
  <c r="R81" i="1"/>
  <c r="P82" i="1"/>
  <c r="Q82" i="1"/>
  <c r="R82" i="1"/>
  <c r="P83" i="1"/>
  <c r="Q83" i="1"/>
  <c r="R83" i="1"/>
  <c r="P84" i="1"/>
  <c r="Q84" i="1"/>
  <c r="R84" i="1"/>
  <c r="O84" i="1"/>
  <c r="O83" i="1"/>
  <c r="O82" i="1"/>
  <c r="O81" i="1"/>
  <c r="O80" i="1"/>
  <c r="O79" i="1"/>
  <c r="O78" i="1"/>
  <c r="O77" i="1"/>
  <c r="O76" i="1"/>
  <c r="C76" i="1"/>
  <c r="D76" i="1"/>
  <c r="E76" i="1"/>
  <c r="F76" i="1"/>
  <c r="G76" i="1"/>
  <c r="C77" i="1"/>
  <c r="D77" i="1"/>
  <c r="E77" i="1"/>
  <c r="F77" i="1"/>
  <c r="G77" i="1"/>
  <c r="C78" i="1"/>
  <c r="D78" i="1"/>
  <c r="E78" i="1"/>
  <c r="F78" i="1"/>
  <c r="G78" i="1"/>
  <c r="C79" i="1"/>
  <c r="D79" i="1"/>
  <c r="E79" i="1"/>
  <c r="F79" i="1"/>
  <c r="G79" i="1"/>
  <c r="C80" i="1"/>
  <c r="D80" i="1"/>
  <c r="E80" i="1"/>
  <c r="F80" i="1"/>
  <c r="G80" i="1"/>
  <c r="C81" i="1"/>
  <c r="D81" i="1"/>
  <c r="E81" i="1"/>
  <c r="F81" i="1"/>
  <c r="G81" i="1"/>
  <c r="C82" i="1"/>
  <c r="D82" i="1"/>
  <c r="E82" i="1"/>
  <c r="F82" i="1"/>
  <c r="G82" i="1"/>
  <c r="C83" i="1"/>
  <c r="D83" i="1"/>
  <c r="E83" i="1"/>
  <c r="F83" i="1"/>
  <c r="G83" i="1"/>
  <c r="C84" i="1"/>
  <c r="D84" i="1"/>
  <c r="E84" i="1"/>
  <c r="F84" i="1"/>
  <c r="G84" i="1"/>
  <c r="B92" i="1"/>
  <c r="B93" i="1"/>
  <c r="B94" i="1"/>
  <c r="B95" i="1"/>
  <c r="B96" i="1"/>
  <c r="B97" i="1"/>
  <c r="B98" i="1"/>
  <c r="B91" i="1"/>
  <c r="B77" i="1"/>
  <c r="H77" i="1" s="1"/>
  <c r="B78" i="1"/>
  <c r="B79" i="1"/>
  <c r="B80" i="1"/>
  <c r="B81" i="1"/>
  <c r="H81" i="1" s="1"/>
  <c r="B82" i="1"/>
  <c r="B83" i="1"/>
  <c r="B84" i="1"/>
  <c r="B62" i="1"/>
  <c r="B63" i="1"/>
  <c r="B64" i="1"/>
  <c r="H83" i="1" l="1"/>
  <c r="H79" i="1"/>
  <c r="H82" i="1"/>
  <c r="H78" i="1"/>
  <c r="H84" i="1"/>
  <c r="H80" i="1"/>
  <c r="H76" i="1"/>
  <c r="H97" i="1"/>
  <c r="H93" i="1"/>
  <c r="H98" i="1"/>
  <c r="H95" i="1"/>
  <c r="H94" i="1"/>
  <c r="H91" i="1"/>
  <c r="H96" i="1"/>
  <c r="H92" i="1"/>
  <c r="H99" i="1"/>
  <c r="B65" i="1" l="1"/>
  <c r="M99" i="1" l="1"/>
  <c r="N98" i="1"/>
  <c r="M97" i="1"/>
  <c r="N96" i="1"/>
  <c r="M95" i="1"/>
  <c r="N94" i="1"/>
  <c r="M93" i="1"/>
  <c r="N92" i="1"/>
  <c r="M91" i="1"/>
  <c r="N84" i="1"/>
  <c r="M83" i="1"/>
  <c r="N82" i="1"/>
  <c r="M81" i="1"/>
  <c r="N80" i="1"/>
  <c r="M79" i="1"/>
  <c r="N78" i="1"/>
  <c r="M77" i="1"/>
  <c r="N76" i="1"/>
  <c r="C63" i="1" l="1"/>
  <c r="C61" i="1"/>
  <c r="C64" i="1"/>
  <c r="C62" i="1"/>
  <c r="I83" i="1"/>
  <c r="I76" i="1"/>
  <c r="K76" i="1"/>
  <c r="M76" i="1"/>
  <c r="J77" i="1"/>
  <c r="L77" i="1"/>
  <c r="N77" i="1"/>
  <c r="I78" i="1"/>
  <c r="K78" i="1"/>
  <c r="M78" i="1"/>
  <c r="J79" i="1"/>
  <c r="L79" i="1"/>
  <c r="N79" i="1"/>
  <c r="I80" i="1"/>
  <c r="K80" i="1"/>
  <c r="M80" i="1"/>
  <c r="J81" i="1"/>
  <c r="L81" i="1"/>
  <c r="N81" i="1"/>
  <c r="I82" i="1"/>
  <c r="K82" i="1"/>
  <c r="M82" i="1"/>
  <c r="J83" i="1"/>
  <c r="L83" i="1"/>
  <c r="N83" i="1"/>
  <c r="I84" i="1"/>
  <c r="K84" i="1"/>
  <c r="M84" i="1"/>
  <c r="J91" i="1"/>
  <c r="L91" i="1"/>
  <c r="N91" i="1"/>
  <c r="I92" i="1"/>
  <c r="K92" i="1"/>
  <c r="M92" i="1"/>
  <c r="J93" i="1"/>
  <c r="L93" i="1"/>
  <c r="N93" i="1"/>
  <c r="I94" i="1"/>
  <c r="K94" i="1"/>
  <c r="M94" i="1"/>
  <c r="J95" i="1"/>
  <c r="L95" i="1"/>
  <c r="N95" i="1"/>
  <c r="I96" i="1"/>
  <c r="K96" i="1"/>
  <c r="M96" i="1"/>
  <c r="J97" i="1"/>
  <c r="L97" i="1"/>
  <c r="N97" i="1"/>
  <c r="I98" i="1"/>
  <c r="K98" i="1"/>
  <c r="M98" i="1"/>
  <c r="J99" i="1"/>
  <c r="L99" i="1"/>
  <c r="N99" i="1"/>
  <c r="J76" i="1"/>
  <c r="L76" i="1"/>
  <c r="I77" i="1"/>
  <c r="K77" i="1"/>
  <c r="J78" i="1"/>
  <c r="L78" i="1"/>
  <c r="I79" i="1"/>
  <c r="K79" i="1"/>
  <c r="J80" i="1"/>
  <c r="L80" i="1"/>
  <c r="I81" i="1"/>
  <c r="K81" i="1"/>
  <c r="J82" i="1"/>
  <c r="L82" i="1"/>
  <c r="K83" i="1"/>
  <c r="J84" i="1"/>
  <c r="L84" i="1"/>
  <c r="I91" i="1"/>
  <c r="K91" i="1"/>
  <c r="J92" i="1"/>
  <c r="L92" i="1"/>
  <c r="I93" i="1"/>
  <c r="K93" i="1"/>
  <c r="J94" i="1"/>
  <c r="L94" i="1"/>
  <c r="I95" i="1"/>
  <c r="K95" i="1"/>
  <c r="J96" i="1"/>
  <c r="L96" i="1"/>
  <c r="I97" i="1"/>
  <c r="K97" i="1"/>
  <c r="J98" i="1"/>
  <c r="L98" i="1"/>
  <c r="I99" i="1"/>
  <c r="K99" i="1"/>
</calcChain>
</file>

<file path=xl/sharedStrings.xml><?xml version="1.0" encoding="utf-8"?>
<sst xmlns="http://schemas.openxmlformats.org/spreadsheetml/2006/main" count="885" uniqueCount="241">
  <si>
    <r>
      <t>U</t>
    </r>
    <r>
      <rPr>
        <b/>
        <sz val="10"/>
        <rFont val="Garamond"/>
        <family val="1"/>
      </rPr>
      <t>NIVERSIDAD DE</t>
    </r>
    <r>
      <rPr>
        <b/>
        <sz val="12"/>
        <rFont val="Garamond"/>
        <family val="1"/>
      </rPr>
      <t xml:space="preserve"> J</t>
    </r>
    <r>
      <rPr>
        <b/>
        <sz val="10"/>
        <rFont val="Garamond"/>
        <family val="1"/>
      </rPr>
      <t>AÉN</t>
    </r>
  </si>
  <si>
    <t>Servicio de Planificación y Evaluación</t>
  </si>
  <si>
    <t>Valore los siguientes ítems de 1 a 5 según su grado de acuerdo:</t>
  </si>
  <si>
    <t>FRECUENCIAS ABSOLUTAS</t>
  </si>
  <si>
    <t>FRECUENCIAS RELATIVAS</t>
  </si>
  <si>
    <t>MEDIDAS ESTADÍSTICAS</t>
  </si>
  <si>
    <t>PLANIFICACIÓN DE LAS PRÁCTICAS:</t>
  </si>
  <si>
    <t>ns/nc</t>
  </si>
  <si>
    <t>TOTAL</t>
  </si>
  <si>
    <t>Media</t>
  </si>
  <si>
    <t>Desv. Típica</t>
  </si>
  <si>
    <t>Mediana</t>
  </si>
  <si>
    <t>Moda</t>
  </si>
  <si>
    <t xml:space="preserve">1. La guía docente del Prácticum me ha resultado útil para el desarrollo adecuado de la asignatura. </t>
  </si>
  <si>
    <t xml:space="preserve">2. Considero adecuadas las competencias que debe seguir un estudiante con el desarrollo de los Prácticum. </t>
  </si>
  <si>
    <t xml:space="preserve">3. Los créditos asignados a las asignaturas Prácticum guardan proporción con el tiempo necesario para superarlas (considerando horas de asistencia a prácticas clínicas, realización de trabajos, estudio personal, etc) : </t>
  </si>
  <si>
    <t xml:space="preserve">4. Considero que el tiempo de duración del período de prácticas clínicas de las asignaturas Prácticum es suficiente para alcanzar las competencias propuestas. </t>
  </si>
  <si>
    <t xml:space="preserve">5. Considero que el servicio/unidad del centro sanitario a la que he sido asignado/a me ha permitido desarrollar las competencias planificadas en el Prácticum correspòndiente. </t>
  </si>
  <si>
    <t xml:space="preserve">6. Estoy satisfecho/a con el sistema de horario rotatorio utilizado para el desarrollo de las prácticas clínicas. </t>
  </si>
  <si>
    <t xml:space="preserve">7. Estoy satisfecho/a con la asignación tutor/a-alumno/a utilizada para el desarrollo de las prácticas clínicas. </t>
  </si>
  <si>
    <t>8. Considero adecuada la metodología e instrumentos utilizados en el desarrollo de los Prácticum por parte de los profesores responsables de la asignatura (docencia virtual, wiki, diario reflexivo, Procesos de Atención de Enfermería, etc).</t>
  </si>
  <si>
    <t xml:space="preserve">9. Considero adecuado el sistema de evaluación de los Prácticum. </t>
  </si>
  <si>
    <t>DESARROLLO DE LAS PRÁCTICAS:</t>
  </si>
  <si>
    <t xml:space="preserve">1. Considero importante una orientación previa a la incorporación a los centros sanitarios. </t>
  </si>
  <si>
    <t xml:space="preserve">2. He recibido una orientación adecuada durante el desarrollo de las prácticas clínicas. </t>
  </si>
  <si>
    <t>3. Los profesores responsables de los Prácticum han sido accesibles para la comunicación con el alumnado durante el desarrollo de las prácticas clínicas.</t>
  </si>
  <si>
    <t>4. Los profesores asociados de salud de los centros sanitarios han sido accesibles para la comunicación con el alumnado durante el desarrollo de las prácticas clínicas.</t>
  </si>
  <si>
    <t>5. He hecho un uso adecuado de las tutorías para resolver las dudas que me iban surgiendo durante el desarrollo de las prácticas clínicas.</t>
  </si>
  <si>
    <t xml:space="preserve">6. Mi enfermera tutora me ha garantizado una adecuada formación de acuerdo con las competencias planificadas en cada uno de los Prácticum. </t>
  </si>
  <si>
    <t>7. Mi relación con el equipo de profesionales del servicio/unidad del centro sanitario ha sido adecuada.</t>
  </si>
  <si>
    <t>8. Las instalaciones ajenas al Centro, donde se realizan la formación práctica clínica, son adecuadas para garantizar la consecución de los objetivos establecidos.</t>
  </si>
  <si>
    <t xml:space="preserve">9. En el período de prácticas clínicas he tenido oportunidad de realizar distintas actividades que me permitieran alcanzar las competencias planificadas en cada Prácticum. </t>
  </si>
  <si>
    <t>CENTRO SANITARIO</t>
  </si>
  <si>
    <t>SERVICIO/S O UNIDAD/ES</t>
  </si>
  <si>
    <t>PERÍODO PRÁCTICAS</t>
  </si>
  <si>
    <t>ASPECTOS A MEJORAR</t>
  </si>
  <si>
    <t>ASPECTOS A MANTENER</t>
  </si>
  <si>
    <t>Hombre</t>
  </si>
  <si>
    <t>Mujer</t>
  </si>
  <si>
    <t>RESPUESTAS TEXTUALES</t>
  </si>
  <si>
    <t>Curso en el que estás matriculado/ de un mayor número de créditos:</t>
  </si>
  <si>
    <t>4º Curso</t>
  </si>
  <si>
    <t>2º curso</t>
  </si>
  <si>
    <t>3º Curso</t>
  </si>
  <si>
    <t>Fisioterapia</t>
  </si>
  <si>
    <t>Rehabilitación</t>
  </si>
  <si>
    <t>1º curso</t>
  </si>
  <si>
    <t>Total</t>
  </si>
  <si>
    <t xml:space="preserve">Recuento </t>
  </si>
  <si>
    <t>1</t>
  </si>
  <si>
    <t>24</t>
  </si>
  <si>
    <t>26</t>
  </si>
  <si>
    <t>Estadísticosa</t>
  </si>
  <si>
    <t>N</t>
  </si>
  <si>
    <t>Válido</t>
  </si>
  <si>
    <t>Perdidos</t>
  </si>
  <si>
    <t>Tabla de frecuencia</t>
  </si>
  <si>
    <t>Frecuencia</t>
  </si>
  <si>
    <t>Porcentaje</t>
  </si>
  <si>
    <t>Porcentaje válido</t>
  </si>
  <si>
    <t>Porcentaje acumulado</t>
  </si>
  <si>
    <t>Resumen de procesamiento de casosa</t>
  </si>
  <si>
    <t>Casos</t>
  </si>
  <si>
    <t>Perdido</t>
  </si>
  <si>
    <t>19</t>
  </si>
  <si>
    <t>20</t>
  </si>
  <si>
    <t>21</t>
  </si>
  <si>
    <t>22</t>
  </si>
  <si>
    <t>23</t>
  </si>
  <si>
    <t>25</t>
  </si>
  <si>
    <t>27</t>
  </si>
  <si>
    <t>31</t>
  </si>
  <si>
    <t>40</t>
  </si>
  <si>
    <t>46</t>
  </si>
  <si>
    <t>52</t>
  </si>
  <si>
    <t>Hospital Neurotraumatológico</t>
  </si>
  <si>
    <t>Residencia Altos de Jontoya</t>
  </si>
  <si>
    <t>Residencia Santa Teresa</t>
  </si>
  <si>
    <t>Geriatría</t>
  </si>
  <si>
    <t>4b</t>
  </si>
  <si>
    <t>b Existen múltiples modos. Se muestra el valor más pequeño</t>
  </si>
  <si>
    <t>Hospital Dr. Sagaz</t>
  </si>
  <si>
    <t>5 semanas</t>
  </si>
  <si>
    <t>Octubre-Diciembre</t>
  </si>
  <si>
    <t>UNIVERSIDAD DE JAÉN</t>
  </si>
  <si>
    <t>Señala el grado en el que estás matriculado/a: = Grado en Enfermería</t>
  </si>
  <si>
    <t>a</t>
  </si>
  <si>
    <t>NS/NC</t>
  </si>
  <si>
    <t>[1. La guía docente del Prácticum me ha resultado útil para el desarrollo adecuado de la asignatura. ] VALORA LOS SIGUIENTES ÍTEMS SEGÚN TU GRADO DE ACUERDO CON LA PLANIFICACIÓN DE LAS PRÁCTICAS  Recuerda que: 1 = "Muy en desacuerdo", 2 = "En desac</t>
  </si>
  <si>
    <t>[2. Considero adecuadas las competencias que debe seguir un estudiante con el desarrollo de los Prácticum. ] VALORA LOS SIGUIENTES ÍTEMS SEGÚN TU GRADO DE ACUERDO CON LA PLANIFICACIÓN DE LAS PRÁCTICAS  Recuerda que: 1 = "Muy en desacuerdo", 2 = "En d</t>
  </si>
  <si>
    <t>[3. Los créditos asignados a las asignaturas Prácticum guardan proporción con el tiempo necesario para superarlas (considerando horas de asistencia a prácticas clínicas, realización de trabajos, estudio personal, etc) : ] VALORA LOS SIGUIENTES ÍTEMS</t>
  </si>
  <si>
    <t>[4. Considero que el tiempo de duración del período de prácticas clínicas de las asignaturas Prácticum es suficiente para alcanzar las competencias propuestas. ] VALORA LOS SIGUIENTES ÍTEMS SEGÚN TU GRADO DE ACUERDO CON LA PLANIFICACIÓN DE LAS PRÁ</t>
  </si>
  <si>
    <t>[5. Considero que el servicio/unidad del centro sanitario a la que he sido asignado/a me ha permitido desarrollar las competencias planificadas en el Prácticum correspòndiente. ] VALORA LOS SIGUIENTES ÍTEMS SEGÚN TU GRADO DE ACUERDO CON LA PLANIFICACI�</t>
  </si>
  <si>
    <t>[6. Estoy satisfecho/a con el sistema de horario rotatorio utilizado para el desarrollo de las prácticas clínicas. ] VALORA LOS SIGUIENTES ÍTEMS SEGÚN TU GRADO DE ACUERDO CON LA PLANIFICACIÓN DE LAS PRÁCTICAS  Recuerda que: 1 = "Muy en desacuerdo",</t>
  </si>
  <si>
    <t>[7. Estoy satisfecho/a con la asignación tutor/a-alumno/a utilizada para el desarrollo de las prácticas clínicas. ] VALORA LOS SIGUIENTES ÍTEMS SEGÚN TU GRADO DE ACUERDO CON LA PLANIFICACIÓN DE LAS PRÁCTICAS  Recuerda que: 1 = "Muy en desacuerdo",</t>
  </si>
  <si>
    <t>[8. Considero adecuada la metodología e instrumentos utilizados en el desarrollo de los Prácticum por parte de los profesores responsables de la asignatura (docencia virtual, wiki, diario reflexivo, Procesos de Atención de Enfermería, etc).] VALORA LOS</t>
  </si>
  <si>
    <t>[9. Considero adecuado el sistema de evaluación de los Prácticum. ] VALORA LOS SIGUIENTES ÍTEMS SEGÚN TU GRADO DE ACUERDO CON LA PLANIFICACIÓN DE LAS PRÁCTICAS  Recuerda que: 1 = "Muy en desacuerdo", 2 = "En desacuerdo", 3 = "Ni en desacuerdo ni de</t>
  </si>
  <si>
    <t>[1. Considero importante una orientación previa a la incorporación a los centros sanitarios. ] VALORA LOS SIGUIENTES ÍTEMS SEGÚN TU GRADO DE ACUERDO CON EL DESARROLLO DE LAS PRÁCTICAS:  Recuerda que: 1 = "Muy en desacuerdo", 2 = "En desacuerdo", 3 = "</t>
  </si>
  <si>
    <t>[2. He recibido una orientación adecuada durante el desarrollo de las prácticas clínicas. ] VALORA LOS SIGUIENTES ÍTEMS SEGÚN TU GRADO DE ACUERDO CON EL DESARROLLO DE LAS PRÁCTICAS:  Recuerda que: 1 = "Muy en desacuerdo", 2 = "En desacuerdo", 3 = "Ni</t>
  </si>
  <si>
    <t>[3. Los profesores responsables de los Prácticum han sido accesibles para la comunicación con el alumnado durante el desarrollo de las prácticas clínicas.] VALORA LOS SIGUIENTES ÍTEMS SEGÚN TU GRADO DE ACUERDO CON EL DESARROLLO DE LAS PRÁCTICAS:  Re</t>
  </si>
  <si>
    <t>[4. Los profesores asociados de salud de los centros sanitarios han sido accesibles para la comunicación con el alumnado durante el desarrollo de las prácticas clínicas.] VALORA LOS SIGUIENTES ÍTEMS SEGÚN TU GRADO DE ACUERDO CON EL DESARROLLO DE LAS P</t>
  </si>
  <si>
    <t>[5. He hecho un uso adecuado de las tutorías para resolver las dudas que me iban surgiendo durante el desarrollo de las prácticas clínicas.] VALORA LOS SIGUIENTES ÍTEMS SEGÚN TU GRADO DE ACUERDO CON EL DESARROLLO DE LAS PRÁCTICAS:  Recuerda que: 1 =</t>
  </si>
  <si>
    <t>[6. Mi enfermera tutora me ha garantizado una adecuada formación de acuerdo con las competencias planificadas en cada uno de los Prácticum. ] VALORA LOS SIGUIENTES ÍTEMS SEGÚN TU GRADO DE ACUERDO CON EL DESARROLLO DE LAS PRÁCTICAS:  Recuerda que: 1 =</t>
  </si>
  <si>
    <t>[7. Mi relación con el equipo de profesionales del servicio/unidad del centro sanitario ha sido adecuada.] VALORA LOS SIGUIENTES ÍTEMS SEGÚN TU GRADO DE ACUERDO CON EL DESARROLLO DE LAS PRÁCTICAS:  Recuerda que: 1 = "Muy en desacuerdo", 2 = "En desacue</t>
  </si>
  <si>
    <t>[8. Las instalaciones ajenas al Centro, donde se realizan la formación práctica clínica, son adecuadas para garantizar la consecución de los objetivos establecidos.] VALORA LOS SIGUIENTES ÍTEMS SEGÚN TU GRADO DE ACUERDO CON EL DESARROLLO DE LAS PRÁC</t>
  </si>
  <si>
    <t>[9. En el período de prácticas clínicas he tenido oportunidad de realizar distintas actividades que me permitieran alcanzar las competencias planificadas en cada Prácticum. ] VALORA LOS SIGUIENTES ÍTEMS SEGÚN TU GRADO DE ACUERDO CON EL DESARROLLO DE</t>
  </si>
  <si>
    <t>a Señala el grado en el que estás matriculado/a: = Grado en Enfermería</t>
  </si>
  <si>
    <t>Señala el grado en el que estás matriculado/a:</t>
  </si>
  <si>
    <t>Señala el curso en el que estás matriculado/a de un mayor número de créditos:</t>
  </si>
  <si>
    <t>Indica tu sexo:</t>
  </si>
  <si>
    <t>Indica tu edad:</t>
  </si>
  <si>
    <t>Indica el Centro Sanitario donde realizaste el Prácticum:</t>
  </si>
  <si>
    <t>Indica el Servicio/Unidad del Centro Sanitario:</t>
  </si>
  <si>
    <t>Indica el periodo de prácticas:</t>
  </si>
  <si>
    <t>Según tu opinión, señala los aspectos que pueden mejorarse:</t>
  </si>
  <si>
    <t>Según tu opinión, señala los aspectos que  se deben mantener:</t>
  </si>
  <si>
    <t>Señala el curso en el que estás matriculado/a de un mayor número de créditos:a</t>
  </si>
  <si>
    <t>Indica tu sexo:a</t>
  </si>
  <si>
    <t>Indica tu edad:a</t>
  </si>
  <si>
    <t>30</t>
  </si>
  <si>
    <t>33</t>
  </si>
  <si>
    <t>37</t>
  </si>
  <si>
    <t>45</t>
  </si>
  <si>
    <t>48</t>
  </si>
  <si>
    <t>Enero a marzo</t>
  </si>
  <si>
    <t>Indica tu edad: * Indica tu sexo:</t>
  </si>
  <si>
    <t>Tabla cruzada Indica tu edad:*Indica tu sexo:a</t>
  </si>
  <si>
    <r>
      <t xml:space="preserve">RESULTADOS DE LA ENCUESTA DE  SATISFACCIÓN DE ESTUDIANTES DEL </t>
    </r>
    <r>
      <rPr>
        <b/>
        <sz val="16"/>
        <color rgb="FFFF0000"/>
        <rFont val="Arial"/>
        <family val="2"/>
      </rPr>
      <t>GRADO DE ENFERMERÍA (PRÁCTICUM). Curso Académico 2019-2020</t>
    </r>
  </si>
  <si>
    <t>Curso en el que estás matriculado/a de un mayor número de créditos:</t>
  </si>
  <si>
    <t>Señala el grado en el que estás matriculado/a: = Grado en Fisioterapia</t>
  </si>
  <si>
    <t>a Señala el grado en el que estás matriculado/a: = Grado en Fisioterapia</t>
  </si>
  <si>
    <t>21 años</t>
  </si>
  <si>
    <t>23 años.</t>
  </si>
  <si>
    <t>ASEPEYO</t>
  </si>
  <si>
    <t>Aspramiff</t>
  </si>
  <si>
    <t>Centro de Salud Bulevar Complejo hospitalario</t>
  </si>
  <si>
    <t>Clínica de Fisioterapia Virgen De La Esperanza</t>
  </si>
  <si>
    <t>Fejidif y Residencia de mayores Condes de Corbull de Jaen.</t>
  </si>
  <si>
    <t>Fisio Jaén</t>
  </si>
  <si>
    <t>Fisiojaen</t>
  </si>
  <si>
    <t>FisioJaén, Down Jaén</t>
  </si>
  <si>
    <t>FREMAP ejército español y Hospital San Agustín-Linares</t>
  </si>
  <si>
    <t>Hospital de linares</t>
  </si>
  <si>
    <t>Hospital Doctor Sagaz, y residencia de mayores virgen de la capilla en la guardia</t>
  </si>
  <si>
    <t>Hospital Médico-Qirúrgico de Jaén</t>
  </si>
  <si>
    <t>Hospital médico-quirúrgico  Clínica FISIOJAÉN</t>
  </si>
  <si>
    <t>Hospital Neuro-Traumatológico de Jaen</t>
  </si>
  <si>
    <t>Hospital Neuro-traumatológico Jaén</t>
  </si>
  <si>
    <t>Hospital San Agustín de Linares y clínica Fisiomar en Linares</t>
  </si>
  <si>
    <t>Practicum I: Centro de Salud de Torredonjimeno  Practicum II: FisioJaen</t>
  </si>
  <si>
    <t>Residencia de Mayores Nuestra Señora de los Desamparados (Torredonjimeno).</t>
  </si>
  <si>
    <t>Clinica privada de fisioterapia</t>
  </si>
  <si>
    <t>En el hospital neurorrehabilitación, en la residencia geriatría</t>
  </si>
  <si>
    <t>Neuro</t>
  </si>
  <si>
    <t>Residencia de ancianos</t>
  </si>
  <si>
    <t>Servicio de rehabilitación y clínica</t>
  </si>
  <si>
    <t>Traumatología y Neurología.</t>
  </si>
  <si>
    <t>Unidad de Fisioterapia</t>
  </si>
  <si>
    <t>Unidad de fisioterapia.</t>
  </si>
  <si>
    <t>Unidad móvil de fisioterapia Unidad de rehabilitación</t>
  </si>
  <si>
    <t>10 semanas (5 semanas en cada centro)</t>
  </si>
  <si>
    <t>13/10/2019-20/12/2019</t>
  </si>
  <si>
    <t>14/10/19-15/11/19 18/11/19-19/12/19</t>
  </si>
  <si>
    <t>27 enero a 3 marzo</t>
  </si>
  <si>
    <t>27/01/2020 - 4/03/2020</t>
  </si>
  <si>
    <t>27/01/2020-03/03/2020</t>
  </si>
  <si>
    <t>5 semanas cada practicum</t>
  </si>
  <si>
    <t>5 semanas en ambos</t>
  </si>
  <si>
    <t>5 semanas.</t>
  </si>
  <si>
    <t>7 semanas</t>
  </si>
  <si>
    <t>De octubre a diciembre de 2019.</t>
  </si>
  <si>
    <t>Desde el 27 de enero hasta el 4 de Marzo</t>
  </si>
  <si>
    <t>Desde octubre hasta diciembre. 5 semanas en cada rotatorio.</t>
  </si>
  <si>
    <t>Enero a marzo de 2020</t>
  </si>
  <si>
    <t>Febrero/marzo</t>
  </si>
  <si>
    <t>Practicum 3 (Enero-Marzo 2020)</t>
  </si>
  <si>
    <t>Practicum I: 14-10-2019 al 15-11-2019 Practicum II: 18-11-2019 al 19-12-2019</t>
  </si>
  <si>
    <t>Practicum III</t>
  </si>
  <si>
    <t>Prácticum IV</t>
  </si>
  <si>
    <t>Algunos centros de prácticas están demasiado lejos y a veces puede ser imposible llegar sin vehículo propio.</t>
  </si>
  <si>
    <t>Aumentar el número de horas de prácticas</t>
  </si>
  <si>
    <t>Aumentar, si es posible, el tiempo de practicum en el tercer curso de fisioterapia.</t>
  </si>
  <si>
    <t>Debe de mejorar los horarios rotatorios que refleja la universidad al alumnado, para que no haya luego sorpresas. Respecto a mi experiencia en Down Jaén, supuestamente iba de mañanas y quizás alguna tarde (es lo que ponía en los practicum de la Uja) y luego me encontré con la sorpresa de que había pocos niños y tenía que ir por las mañanas y tardes para cumplir con las 25h semanales.  Otro punto a mejorar es la comunicación con la coordinadora de los practicum, en mi primer practicum recibí la llamada de la coordinadora para proporcionarme información sobre el lugar y hora, pero en el segundo practicum no recibí la llamada (menos mal que mi tutora de prácticas se puso en contacto conmigo para la hora).</t>
  </si>
  <si>
    <t>Evaluación de prácticum cuanto antes para los alumnos de último curso, para que puedan solicitar su título cuanto antes.</t>
  </si>
  <si>
    <t>Introducir un poco donde se realizaran las practicas</t>
  </si>
  <si>
    <t>La evaluación a la que el tutor de cada centro somete a cada alumno debería basarse estrictamente al guión de evaluación establecido y no por la relación que haya establecido con el alumno, no dudo de las competencias de ninguno de mis compañeros, pero no creo que en un practicum, 60 alumnos de 80 tengan un sobresaliente, y aquellos que casualmente son los que tienen un trato estrictamente profesional con el tutor/a de cada centro no pasen del notable bajo.  Por otra parte, la distribución de los alumnos por distintos pueblos de Jaén es un desastre, hay casos en los que algunos alumnos pasan los domingos 4 horas de viaje en tren para llegar a Jaén que suponen un gasto de dinero considerable para luego tener que seguir dejándose el dinero para ir en un autobús que no se adapta a su horario, perdiendo así muchísimo tiempo, para ir a pueblos que están a 1 hora de camino  Por último, la comunicación con ciertas coordinadoras es nefasta. Al principio de los practicums hacen mucho hincapié en que si algún alumno tiene algún problema con el centro en el que se encuentran o con el tutor que les ha sido asignado, que inmediatamente se le comunique a la coordinadora correspondiente del Prácticum por correo. Pero eso no sirve para nada. En mi caso personal, no es que no me mostraran una pequeña muestra de apoyo, si no que ni se me respondió al correo, por lo que tengo que decir que lo experiencia en los practicums deja mucho que desear.</t>
  </si>
  <si>
    <t>La posibilidad de cambiar de centro de prácticas asignado, ya que hay gente como es mi caso, que vivimos fuera de Jaén y tenemos que vivir en pisos de alquiler, lo que conlleva un gasto. Si nos asignan prácticas en otro pueblo diferente, además tenemos que utilizar transporte (si tenemos suerte y es posible) lo que conlleva otro gasto. Deberían darnos la oportunidad de poder cambiar el centro de prácticas por otro que nos sea más fácil y asequible.</t>
  </si>
  <si>
    <t>Los tutores deberían implicarse más en el aprendizaje del alumno y ayudarle a realizar el cuaderno de valoración explicándole los puntos y en continua revisión. Me gustaría haber aprendido a realizar una historia clínica real que pueda ser efectiva en el futuro para trabajar, he sentido que la que hacía era demasiado teórica. De igual modo, me alegró saber que mi tutora confiaba en mí desde el minuto 0, pero en algunos aspectos me sentí abandonada ya que yo podía tratarle a varios pacientes mientras ella estaba con otros a veces más interesantes bajo el punto de vista del aprendizaje.</t>
  </si>
  <si>
    <t>Mas centros especializados, por ejemplo: clínicas dedicadas al deporte, equipos de fútbol, baloncesto... para los futuros fisioterapeutas con esa especialidad.</t>
  </si>
  <si>
    <t>Mas duración de los practicum</t>
  </si>
  <si>
    <t>No es justo que la evaluación sea distinta para cada uno de los alumnos. A todos nos debería evaluar el mismo.</t>
  </si>
  <si>
    <t>Poner el mismo tiempo para todos los practicum, no me gusta que aleatoriamente se decida si vas a estar más o menos tiempo en cada practicum porque considero que algunos son más importantes y aprendes mucho más que otros.</t>
  </si>
  <si>
    <t>Sería necesario mejorar la evaluación del practicum, puesto que el mayor porcentaje proviene de la opinión de un solo profesional, fomentando una evaluación muy subjetiva y muy difícil de verificar. Es por ello que si ocurre alguna discrepancia en cuanto a la nota, sería la opinión del profesional frente a la del alumno. Considero que sería adecuado crear una evaluación continua, con cuestionarios al tutor cada semana, así sería posible que el alumno viera sus errores y pudiera corregirlos y hablarlos con el tutor antes de la evaluación final, con el fin de no encontrarse una sorpresa negativa en la evaluación final que ya no se puede corregir. Se trata de aprender y mejorar, somos alumnos. Así mismo considero que dentro del ámbito rotatorio asignado (geriatría, hospital...) lo adecuado sería permitir a los alumnos elegir el centro donde van a realizar el practicum, y no dejarlo al azar.</t>
  </si>
  <si>
    <t>Designación de distintas unidadades para cada prácticum para poder tener experiencia en todos los servicios. Horarios lectivos de prácticum.</t>
  </si>
  <si>
    <t>En mi caso,  estoy bastante satisfecho tanto con la formación práctica, como en la atención y el trato recibido en los dos centros en los que he realizado mi Prácticum.</t>
  </si>
  <si>
    <t>Evaluación de los practicum</t>
  </si>
  <si>
    <t>Excelente trato recibido por tutores como Jose Antonio Vizcaíno (Fisio Jaen) o Mari carmen Carrascosa (Hospital doctor sagaz)</t>
  </si>
  <si>
    <t>La confianza con los tutores y el trato de igualdad, se han interesado en aprender algunas técnicas nuevas o recordar ciertos aspectos teóricos que quizá ellos habían olvidado.</t>
  </si>
  <si>
    <t>Las profesoras coordinadoras del practicum realizan una buena labor de apoyo al estudiante y buscan en todo momento su bienestar.  Las fechas de practicum y los horarios también considero que son adecuados, aunque algo dispares entre un alumno y otro.</t>
  </si>
  <si>
    <t>Los cambios de centros entre alumnos y entre centros que tengan plazas son de mucha ayuda.</t>
  </si>
  <si>
    <t>Los diferentes centros, tanto públicos como privados para ver el mecanismo de trabajo en un ámbito y otro.</t>
  </si>
  <si>
    <t>Los horarios</t>
  </si>
  <si>
    <t>Todos</t>
  </si>
  <si>
    <t>Variedad de centros para realizar las prácticas</t>
  </si>
  <si>
    <t>28</t>
  </si>
  <si>
    <t>100,0%</t>
  </si>
  <si>
    <t>0</t>
  </si>
  <si>
    <t>0,0%</t>
  </si>
  <si>
    <t>2</t>
  </si>
  <si>
    <t>4</t>
  </si>
  <si>
    <t>3</t>
  </si>
  <si>
    <t>7</t>
  </si>
  <si>
    <t>5</t>
  </si>
  <si>
    <t>15</t>
  </si>
  <si>
    <t>6</t>
  </si>
  <si>
    <t>Centro de Salud Bulevar (Jaén) - Hospital Universitario San Agustín (Linares)</t>
  </si>
  <si>
    <t>Hospital Alto Guadalquivir - MC Mutual</t>
  </si>
  <si>
    <t>Unidad móvil de fisioterapia - Unidad de rehabilitación</t>
  </si>
  <si>
    <r>
      <t xml:space="preserve">RESULTADOS DE LA ENCUESTA DE  SATISFACCIÓN DE ESTUDIANTES DEL </t>
    </r>
    <r>
      <rPr>
        <b/>
        <sz val="16"/>
        <color rgb="FFFF0000"/>
        <rFont val="Arial"/>
        <family val="2"/>
      </rPr>
      <t>GRADO DE FISIOTERAPIA (PRÁCTICUM). Curso Académico 2019-2020</t>
    </r>
  </si>
  <si>
    <t>a Existen múltiples modos. Se muestra el valor más pequeño</t>
  </si>
  <si>
    <t>Grado en Enfermería</t>
  </si>
  <si>
    <t>Grado en Fisioterapia</t>
  </si>
  <si>
    <t>Doble Grado en Enfermería y Fisioterapia</t>
  </si>
  <si>
    <t>Tabla cruzada Indica tu edad:*Indica tu sexo:</t>
  </si>
  <si>
    <t>Grado en el que estás matriculado/a</t>
  </si>
  <si>
    <r>
      <t xml:space="preserve">RESULTADOS DE LA ENCUESTA DE  SATISFACCIÓN DE ESTUDIANTES DE LA FACULTAD DE CIENCIAS DE LA SALUD </t>
    </r>
    <r>
      <rPr>
        <b/>
        <sz val="16"/>
        <color rgb="FFFF0000"/>
        <rFont val="Arial"/>
        <family val="2"/>
      </rPr>
      <t>GLOBAL  (PRÁCTICUM). Curso Académico 2019-2020</t>
    </r>
  </si>
  <si>
    <t>El informe de estos grados no se ha podido realizar al no llegar al tamaño mínimo necesario para obtener la representatividad elegida.</t>
  </si>
  <si>
    <t>FICHA TÉCNICA ENCUESTA</t>
  </si>
  <si>
    <r>
      <t xml:space="preserve">POBLACIÓN ESTUDIO: </t>
    </r>
    <r>
      <rPr>
        <b/>
        <sz val="11"/>
        <color rgb="FF000000"/>
        <rFont val="Calibri"/>
        <family val="2"/>
        <scheme val="minor"/>
      </rPr>
      <t>Alumnos matriculados en</t>
    </r>
  </si>
  <si>
    <r>
      <t>Tamaño muestral</t>
    </r>
    <r>
      <rPr>
        <b/>
        <sz val="11"/>
        <color rgb="FF000000"/>
        <rFont val="Calibri"/>
        <family val="2"/>
        <scheme val="minor"/>
      </rPr>
      <t xml:space="preserve">: </t>
    </r>
  </si>
  <si>
    <t>calculado para un error de muestreo del (+)(-)10% y un nivel de confianza del 95%</t>
  </si>
  <si>
    <r>
      <t>Tipo de muestreo</t>
    </r>
    <r>
      <rPr>
        <b/>
        <sz val="11"/>
        <color rgb="FF000000"/>
        <rFont val="Calibri"/>
        <family val="2"/>
        <scheme val="minor"/>
      </rPr>
      <t>: aleatorio simple</t>
    </r>
  </si>
  <si>
    <t>Fecha recogida:  Mayo - Junio 2020</t>
  </si>
  <si>
    <r>
      <t xml:space="preserve">Método de entrevista: </t>
    </r>
    <r>
      <rPr>
        <b/>
        <sz val="16"/>
        <color rgb="FF000000"/>
        <rFont val="Calibri"/>
        <family val="2"/>
        <scheme val="minor"/>
      </rPr>
      <t>encuesta realizada a través de la plataforma de encuestas on-line de la Universidad de Jaén</t>
    </r>
  </si>
  <si>
    <t>Nº de encuestas recogidas:</t>
  </si>
  <si>
    <t xml:space="preserve">Nº encuestas necesarias: </t>
  </si>
  <si>
    <t>Porcentaje de encuestas recogidas sobre alumnos matriculados:</t>
  </si>
  <si>
    <t>/</t>
  </si>
  <si>
    <t>=</t>
  </si>
  <si>
    <r>
      <rPr>
        <b/>
        <sz val="10"/>
        <rFont val="Arial"/>
        <family val="2"/>
      </rPr>
      <t>RESULTADOS DE LA ENCUESTA DE  SATISFACCIÓN DE ESTUDIANTES</t>
    </r>
    <r>
      <rPr>
        <b/>
        <sz val="12"/>
        <color rgb="FFFF0000"/>
        <rFont val="Arial"/>
        <family val="2"/>
      </rPr>
      <t xml:space="preserve"> DEL DOBLE GRADO DE ENFERMERÍA Y FISIOTERAPIA (PRÁCTICUM). Curso Académico 2019-2020</t>
    </r>
  </si>
  <si>
    <t>DOBLE GRADO DE ENFERMERÍA Y FISIOTERAPIA (PRÁCTICUM)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</si>
</sst>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 _€_-;\-* #,##0\ _€_-;_-* &quot;-&quot;??\ _€_-;_-@_-"/>
    <numFmt numFmtId="166" formatCode="####.00"/>
  </numFmts>
  <fonts count="36" x14ac:knownFonts="1">
    <font>
      <sz val="11"/>
      <color theme="1"/>
      <name val="Calibri"/>
      <family val="2"/>
      <scheme val="minor"/>
    </font>
    <font>
      <sz val="11"/>
      <color theme="1"/>
      <name val="Calibri"/>
      <family val="2"/>
      <scheme val="minor"/>
    </font>
    <font>
      <b/>
      <sz val="10"/>
      <name val="Arial"/>
      <family val="2"/>
    </font>
    <font>
      <b/>
      <sz val="10"/>
      <name val="Garamond"/>
      <family val="1"/>
    </font>
    <font>
      <b/>
      <sz val="12"/>
      <name val="Garamond"/>
      <family val="1"/>
    </font>
    <font>
      <b/>
      <sz val="26"/>
      <color theme="1"/>
      <name val="Calibri"/>
      <family val="2"/>
      <scheme val="minor"/>
    </font>
    <font>
      <sz val="11"/>
      <color theme="1"/>
      <name val="Times New Roman"/>
      <family val="1"/>
    </font>
    <font>
      <b/>
      <sz val="14"/>
      <color theme="1"/>
      <name val="Calibri"/>
      <family val="2"/>
      <scheme val="minor"/>
    </font>
    <font>
      <sz val="14"/>
      <color theme="1"/>
      <name val="Arial"/>
      <family val="2"/>
    </font>
    <font>
      <b/>
      <sz val="11"/>
      <color theme="1"/>
      <name val="Times New Roman"/>
      <family val="1"/>
    </font>
    <font>
      <b/>
      <sz val="11"/>
      <color theme="0"/>
      <name val="Times New Roman"/>
      <family val="1"/>
    </font>
    <font>
      <b/>
      <sz val="12"/>
      <color theme="1"/>
      <name val="Calibri"/>
      <family val="2"/>
      <scheme val="minor"/>
    </font>
    <font>
      <sz val="14"/>
      <name val="Times New Roman"/>
      <family val="1"/>
    </font>
    <font>
      <b/>
      <sz val="14"/>
      <color theme="0"/>
      <name val="Times New Roman"/>
      <family val="1"/>
    </font>
    <font>
      <sz val="14"/>
      <name val="Calibri"/>
      <family val="2"/>
      <scheme val="minor"/>
    </font>
    <font>
      <sz val="10"/>
      <name val="Arial"/>
      <family val="2"/>
    </font>
    <font>
      <sz val="14"/>
      <color indexed="8"/>
      <name val="Calibri"/>
      <family val="2"/>
      <scheme val="minor"/>
    </font>
    <font>
      <b/>
      <sz val="14"/>
      <color theme="0"/>
      <name val="Calibri"/>
      <family val="2"/>
      <scheme val="minor"/>
    </font>
    <font>
      <b/>
      <sz val="16"/>
      <color theme="0"/>
      <name val="Calibri"/>
      <family val="2"/>
      <scheme val="minor"/>
    </font>
    <font>
      <sz val="11"/>
      <color indexed="8"/>
      <name val="Calibri"/>
      <family val="2"/>
      <scheme val="minor"/>
    </font>
    <font>
      <b/>
      <sz val="20"/>
      <color rgb="FFFF0000"/>
      <name val="Calibri"/>
      <family val="2"/>
      <scheme val="minor"/>
    </font>
    <font>
      <b/>
      <sz val="16"/>
      <color theme="1"/>
      <name val="Calibri"/>
      <family val="2"/>
      <scheme val="minor"/>
    </font>
    <font>
      <sz val="12"/>
      <color theme="1"/>
      <name val="Calibri"/>
      <family val="2"/>
      <scheme val="minor"/>
    </font>
    <font>
      <sz val="14"/>
      <color theme="1"/>
      <name val="Calibri"/>
      <family val="2"/>
      <scheme val="minor"/>
    </font>
    <font>
      <sz val="10"/>
      <name val="Arial"/>
      <family val="2"/>
    </font>
    <font>
      <sz val="12"/>
      <color indexed="8"/>
      <name val="Calibri"/>
      <family val="2"/>
      <scheme val="minor"/>
    </font>
    <font>
      <b/>
      <sz val="16"/>
      <color rgb="FFFF0000"/>
      <name val="Arial"/>
      <family val="2"/>
    </font>
    <font>
      <b/>
      <sz val="12"/>
      <color rgb="FFFF0000"/>
      <name val="Arial"/>
      <family val="2"/>
    </font>
    <font>
      <i/>
      <sz val="12"/>
      <name val="Arial"/>
      <family val="2"/>
    </font>
    <font>
      <i/>
      <sz val="11"/>
      <name val="Times New Roman"/>
      <family val="1"/>
    </font>
    <font>
      <b/>
      <sz val="20"/>
      <color theme="1"/>
      <name val="Calibri"/>
      <family val="2"/>
      <scheme val="minor"/>
    </font>
    <font>
      <b/>
      <u/>
      <sz val="16"/>
      <color rgb="FF000000"/>
      <name val="Calibri"/>
      <family val="2"/>
      <scheme val="minor"/>
    </font>
    <font>
      <sz val="16"/>
      <color theme="1"/>
      <name val="Calibri"/>
      <family val="2"/>
      <scheme val="minor"/>
    </font>
    <font>
      <b/>
      <sz val="11"/>
      <color rgb="FF000000"/>
      <name val="Calibri"/>
      <family val="2"/>
      <scheme val="minor"/>
    </font>
    <font>
      <b/>
      <u/>
      <sz val="16"/>
      <color rgb="FFFF0000"/>
      <name val="Calibri"/>
      <family val="2"/>
      <scheme val="minor"/>
    </font>
    <font>
      <b/>
      <sz val="16"/>
      <color rgb="FF000000"/>
      <name val="Calibri"/>
      <family val="2"/>
      <scheme val="minor"/>
    </font>
  </fonts>
  <fills count="8">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4" tint="-0.249977111117893"/>
        <bgColor indexed="64"/>
      </patternFill>
    </fill>
    <fill>
      <patternFill patternType="solid">
        <fgColor theme="0" tint="-0.14999847407452621"/>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medium">
        <color indexed="8"/>
      </left>
      <right/>
      <top/>
      <bottom style="medium">
        <color indexed="8"/>
      </bottom>
      <diagonal/>
    </border>
    <border>
      <left style="medium">
        <color indexed="8"/>
      </left>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bottom style="thin">
        <color auto="1"/>
      </bottom>
      <diagonal/>
    </border>
    <border>
      <left style="thin">
        <color indexed="64"/>
      </left>
      <right/>
      <top style="thin">
        <color indexed="64"/>
      </top>
      <bottom/>
      <diagonal/>
    </border>
    <border>
      <left/>
      <right style="thin">
        <color indexed="64"/>
      </right>
      <top/>
      <bottom/>
      <diagonal/>
    </border>
  </borders>
  <cellStyleXfs count="10">
    <xf numFmtId="0" fontId="0" fillId="0" borderId="0"/>
    <xf numFmtId="9" fontId="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24" fillId="0" borderId="0"/>
    <xf numFmtId="0" fontId="15" fillId="0" borderId="0"/>
    <xf numFmtId="43" fontId="1" fillId="0" borderId="0" applyFont="0" applyFill="0" applyBorder="0" applyAlignment="0" applyProtection="0"/>
  </cellStyleXfs>
  <cellXfs count="133">
    <xf numFmtId="0" fontId="0" fillId="0" borderId="0" xfId="0"/>
    <xf numFmtId="0" fontId="0" fillId="0" borderId="0" xfId="0" applyAlignment="1"/>
    <xf numFmtId="0" fontId="2" fillId="0" borderId="0" xfId="0" applyFont="1" applyAlignment="1">
      <alignment horizontal="center" vertical="center" wrapText="1" shrinkToFit="1"/>
    </xf>
    <xf numFmtId="0" fontId="6" fillId="0" borderId="0" xfId="0" applyFont="1"/>
    <xf numFmtId="0" fontId="7" fillId="0" borderId="0" xfId="0" applyFont="1"/>
    <xf numFmtId="0" fontId="8" fillId="0" borderId="0" xfId="0" applyFont="1"/>
    <xf numFmtId="0" fontId="11" fillId="0" borderId="0" xfId="0" applyFont="1"/>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4" fillId="0" borderId="9" xfId="0" applyFont="1" applyFill="1" applyBorder="1" applyAlignment="1">
      <alignment horizontal="left" vertical="center" wrapText="1"/>
    </xf>
    <xf numFmtId="0" fontId="15" fillId="0" borderId="10" xfId="5" applyFont="1" applyBorder="1" applyAlignment="1">
      <alignment horizontal="center" vertical="center"/>
    </xf>
    <xf numFmtId="0" fontId="14" fillId="4"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6" fillId="0" borderId="11" xfId="2" applyFont="1" applyBorder="1" applyAlignment="1">
      <alignment horizontal="left" vertical="top" wrapText="1"/>
    </xf>
    <xf numFmtId="0" fontId="0" fillId="0" borderId="0" xfId="0" applyNumberFormat="1"/>
    <xf numFmtId="10" fontId="0" fillId="0" borderId="0" xfId="1" applyNumberFormat="1" applyFont="1"/>
    <xf numFmtId="10" fontId="0" fillId="0" borderId="0" xfId="0" applyNumberFormat="1"/>
    <xf numFmtId="0" fontId="18" fillId="6" borderId="3" xfId="0" applyFont="1" applyFill="1" applyBorder="1" applyAlignment="1">
      <alignment horizontal="center" vertical="center" wrapText="1"/>
    </xf>
    <xf numFmtId="0" fontId="5" fillId="0" borderId="0" xfId="0" applyFont="1" applyBorder="1" applyAlignment="1">
      <alignment vertical="center" wrapText="1"/>
    </xf>
    <xf numFmtId="0" fontId="21" fillId="0" borderId="1" xfId="0" applyFont="1" applyBorder="1"/>
    <xf numFmtId="10" fontId="21" fillId="0" borderId="1" xfId="1" applyNumberFormat="1" applyFont="1" applyBorder="1" applyAlignment="1">
      <alignment horizontal="center"/>
    </xf>
    <xf numFmtId="0" fontId="23" fillId="0" borderId="1" xfId="0" applyFont="1" applyBorder="1"/>
    <xf numFmtId="0" fontId="0" fillId="0" borderId="0" xfId="0" applyAlignment="1">
      <alignment horizontal="right"/>
    </xf>
    <xf numFmtId="0" fontId="2" fillId="0" borderId="0" xfId="0" applyFont="1" applyAlignment="1">
      <alignment horizontal="center" vertical="center" wrapText="1" shrinkToFit="1"/>
    </xf>
    <xf numFmtId="0" fontId="2" fillId="0" borderId="0" xfId="0" applyFont="1" applyAlignment="1">
      <alignment horizontal="center" vertical="center" wrapText="1" shrinkToFit="1"/>
    </xf>
    <xf numFmtId="0" fontId="0" fillId="0" borderId="0" xfId="0" applyBorder="1"/>
    <xf numFmtId="0" fontId="23" fillId="0" borderId="19" xfId="0" applyFont="1" applyBorder="1"/>
    <xf numFmtId="164" fontId="19" fillId="0" borderId="1" xfId="3" applyNumberFormat="1" applyFont="1" applyBorder="1" applyAlignment="1">
      <alignment horizontal="center" vertical="center" wrapText="1"/>
    </xf>
    <xf numFmtId="164" fontId="25" fillId="0" borderId="1" xfId="3" applyNumberFormat="1" applyFont="1" applyBorder="1" applyAlignment="1">
      <alignment horizontal="center" vertical="center" wrapText="1"/>
    </xf>
    <xf numFmtId="164" fontId="19" fillId="0" borderId="18" xfId="3" applyNumberFormat="1" applyFont="1" applyBorder="1" applyAlignment="1">
      <alignment horizontal="center" vertical="center" wrapText="1"/>
    </xf>
    <xf numFmtId="0" fontId="24" fillId="0" borderId="0" xfId="7" applyAlignment="1"/>
    <xf numFmtId="0" fontId="0" fillId="0" borderId="0" xfId="0" applyBorder="1" applyAlignment="1"/>
    <xf numFmtId="49" fontId="0" fillId="0" borderId="0" xfId="0" applyNumberFormat="1"/>
    <xf numFmtId="49" fontId="0" fillId="0" borderId="0" xfId="0" applyNumberFormat="1" applyBorder="1"/>
    <xf numFmtId="0" fontId="15" fillId="0" borderId="0" xfId="8"/>
    <xf numFmtId="1" fontId="0" fillId="0" borderId="0" xfId="0" applyNumberFormat="1"/>
    <xf numFmtId="0" fontId="18" fillId="6" borderId="3" xfId="0" applyFont="1" applyFill="1" applyBorder="1" applyAlignment="1">
      <alignment horizontal="center" vertical="center" wrapText="1"/>
    </xf>
    <xf numFmtId="0" fontId="2" fillId="0" borderId="0" xfId="0" applyFont="1" applyAlignment="1">
      <alignment horizontal="center" vertical="center" wrapText="1" shrinkToFit="1"/>
    </xf>
    <xf numFmtId="49" fontId="0" fillId="0" borderId="0" xfId="0" applyNumberFormat="1" applyAlignment="1">
      <alignment horizontal="right"/>
    </xf>
    <xf numFmtId="49" fontId="22"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0" fontId="22" fillId="0" borderId="1" xfId="0" applyNumberFormat="1" applyFont="1" applyBorder="1" applyAlignment="1">
      <alignment horizontal="center" vertical="center"/>
    </xf>
    <xf numFmtId="1" fontId="22" fillId="0" borderId="1" xfId="9" applyNumberFormat="1" applyFont="1" applyBorder="1" applyAlignment="1">
      <alignment horizontal="center" vertical="center"/>
    </xf>
    <xf numFmtId="1" fontId="22" fillId="0" borderId="1" xfId="0" applyNumberFormat="1" applyFont="1" applyBorder="1" applyAlignment="1">
      <alignment horizontal="center" vertical="center"/>
    </xf>
    <xf numFmtId="0" fontId="0" fillId="0" borderId="9" xfId="0" applyNumberFormat="1" applyBorder="1" applyAlignment="1">
      <alignment horizontal="left"/>
    </xf>
    <xf numFmtId="0" fontId="0" fillId="0" borderId="9" xfId="0" applyNumberFormat="1" applyBorder="1" applyAlignment="1">
      <alignment horizontal="left"/>
    </xf>
    <xf numFmtId="9" fontId="0" fillId="0" borderId="0" xfId="1" applyFont="1"/>
    <xf numFmtId="49" fontId="0" fillId="0" borderId="9" xfId="0" applyNumberFormat="1" applyBorder="1" applyAlignment="1">
      <alignment horizontal="left" wrapText="1"/>
    </xf>
    <xf numFmtId="43" fontId="0" fillId="0" borderId="0" xfId="9" applyFont="1" applyAlignment="1">
      <alignment horizontal="right"/>
    </xf>
    <xf numFmtId="49" fontId="0" fillId="0" borderId="9" xfId="0" applyNumberFormat="1" applyBorder="1" applyAlignment="1">
      <alignment horizontal="left" wrapText="1"/>
    </xf>
    <xf numFmtId="0" fontId="18" fillId="6" borderId="3" xfId="0" applyFont="1" applyFill="1" applyBorder="1" applyAlignment="1">
      <alignment horizontal="center" vertical="center" wrapText="1"/>
    </xf>
    <xf numFmtId="0" fontId="2" fillId="0" borderId="0" xfId="0" applyFont="1" applyAlignment="1">
      <alignment horizontal="center" vertical="center" wrapText="1" shrinkToFit="1"/>
    </xf>
    <xf numFmtId="49" fontId="0" fillId="0" borderId="0" xfId="9" applyNumberFormat="1" applyFont="1" applyAlignment="1">
      <alignment horizontal="left"/>
    </xf>
    <xf numFmtId="0" fontId="0" fillId="0" borderId="0" xfId="0" applyNumberFormat="1" applyAlignment="1">
      <alignment horizontal="right"/>
    </xf>
    <xf numFmtId="2" fontId="0" fillId="0" borderId="0" xfId="0" applyNumberFormat="1" applyAlignment="1">
      <alignment horizontal="right"/>
    </xf>
    <xf numFmtId="10" fontId="0" fillId="0" borderId="0" xfId="1" applyNumberFormat="1" applyFont="1" applyAlignment="1">
      <alignment horizontal="right"/>
    </xf>
    <xf numFmtId="165" fontId="0" fillId="0" borderId="0" xfId="9" applyNumberFormat="1" applyFont="1"/>
    <xf numFmtId="0" fontId="21" fillId="0" borderId="0" xfId="0" applyFont="1" applyBorder="1"/>
    <xf numFmtId="10" fontId="21" fillId="0" borderId="0" xfId="1" applyNumberFormat="1" applyFont="1" applyBorder="1" applyAlignment="1">
      <alignment horizontal="center"/>
    </xf>
    <xf numFmtId="0" fontId="23" fillId="0" borderId="0" xfId="0" applyFont="1" applyBorder="1"/>
    <xf numFmtId="0" fontId="4" fillId="0" borderId="0" xfId="0" applyFont="1" applyAlignment="1"/>
    <xf numFmtId="0" fontId="29" fillId="0" borderId="0" xfId="0" applyFont="1" applyAlignment="1"/>
    <xf numFmtId="0" fontId="28" fillId="0" borderId="0" xfId="0" applyFont="1" applyAlignment="1">
      <alignment vertical="center" wrapText="1" shrinkToFit="1"/>
    </xf>
    <xf numFmtId="0" fontId="2" fillId="0" borderId="0" xfId="0" applyFont="1" applyAlignment="1">
      <alignment vertical="center" wrapText="1" shrinkToFit="1"/>
    </xf>
    <xf numFmtId="0" fontId="30" fillId="0" borderId="0" xfId="0" applyFont="1" applyAlignment="1"/>
    <xf numFmtId="0" fontId="30" fillId="0" borderId="0" xfId="0" applyFont="1" applyAlignment="1">
      <alignment horizontal="center" vertical="center" wrapText="1"/>
    </xf>
    <xf numFmtId="0" fontId="32" fillId="0" borderId="0" xfId="0" applyFont="1"/>
    <xf numFmtId="166" fontId="0" fillId="0" borderId="0" xfId="0" applyNumberFormat="1"/>
    <xf numFmtId="0" fontId="31" fillId="7" borderId="22" xfId="0" applyFont="1" applyFill="1" applyBorder="1" applyAlignment="1">
      <alignment horizontal="left"/>
    </xf>
    <xf numFmtId="0" fontId="31" fillId="7" borderId="19" xfId="0" applyFont="1" applyFill="1" applyBorder="1" applyAlignment="1">
      <alignment horizontal="left"/>
    </xf>
    <xf numFmtId="0" fontId="34" fillId="7" borderId="19" xfId="0" applyFont="1" applyFill="1" applyBorder="1" applyAlignment="1">
      <alignment horizontal="left"/>
    </xf>
    <xf numFmtId="0" fontId="31" fillId="7" borderId="5" xfId="0" applyFont="1" applyFill="1" applyBorder="1" applyAlignment="1">
      <alignment horizontal="left"/>
    </xf>
    <xf numFmtId="1" fontId="31" fillId="7" borderId="0" xfId="0" applyNumberFormat="1" applyFont="1" applyFill="1" applyBorder="1" applyAlignment="1">
      <alignment horizontal="left"/>
    </xf>
    <xf numFmtId="0" fontId="31" fillId="7" borderId="0" xfId="0" applyFont="1" applyFill="1" applyBorder="1" applyAlignment="1">
      <alignment horizontal="left"/>
    </xf>
    <xf numFmtId="0" fontId="0" fillId="7" borderId="0" xfId="0" applyFill="1" applyAlignment="1">
      <alignment horizontal="left"/>
    </xf>
    <xf numFmtId="0" fontId="31" fillId="7" borderId="23" xfId="0" applyFont="1" applyFill="1" applyBorder="1" applyAlignment="1">
      <alignment horizontal="left"/>
    </xf>
    <xf numFmtId="0" fontId="31" fillId="7" borderId="20" xfId="0" applyFont="1" applyFill="1" applyBorder="1" applyAlignment="1">
      <alignment horizontal="left"/>
    </xf>
    <xf numFmtId="0" fontId="31" fillId="7" borderId="17" xfId="0" applyFont="1" applyFill="1" applyBorder="1" applyAlignment="1">
      <alignment horizontal="left"/>
    </xf>
    <xf numFmtId="0" fontId="0" fillId="7" borderId="17" xfId="0" applyFill="1" applyBorder="1"/>
    <xf numFmtId="10" fontId="31" fillId="7" borderId="21" xfId="0" applyNumberFormat="1" applyFont="1" applyFill="1" applyBorder="1" applyAlignment="1">
      <alignment horizontal="left"/>
    </xf>
    <xf numFmtId="0" fontId="31" fillId="0" borderId="0" xfId="0" applyFont="1" applyBorder="1" applyAlignment="1">
      <alignment horizontal="left"/>
    </xf>
    <xf numFmtId="49" fontId="0" fillId="0" borderId="9" xfId="0" applyNumberFormat="1" applyBorder="1" applyAlignment="1">
      <alignment horizontal="left" wrapText="1"/>
    </xf>
    <xf numFmtId="49" fontId="0" fillId="0" borderId="20" xfId="0" applyNumberFormat="1" applyBorder="1" applyAlignment="1">
      <alignment horizontal="left" wrapText="1"/>
    </xf>
    <xf numFmtId="49" fontId="0" fillId="0" borderId="18" xfId="0" applyNumberFormat="1" applyBorder="1" applyAlignment="1">
      <alignment horizontal="left" wrapText="1"/>
    </xf>
    <xf numFmtId="49" fontId="0" fillId="0" borderId="16" xfId="0" applyNumberFormat="1" applyBorder="1" applyAlignment="1">
      <alignment horizontal="left" wrapText="1"/>
    </xf>
    <xf numFmtId="49" fontId="0" fillId="0" borderId="17" xfId="0" applyNumberFormat="1" applyBorder="1" applyAlignment="1">
      <alignment horizontal="left" wrapText="1"/>
    </xf>
    <xf numFmtId="49" fontId="0" fillId="0" borderId="21" xfId="0" applyNumberFormat="1" applyBorder="1" applyAlignment="1">
      <alignment horizontal="left" wrapText="1"/>
    </xf>
    <xf numFmtId="49" fontId="0" fillId="0" borderId="9" xfId="0" applyNumberFormat="1" applyBorder="1" applyAlignment="1">
      <alignment horizontal="left" vertical="center" wrapText="1"/>
    </xf>
    <xf numFmtId="49" fontId="0" fillId="0" borderId="20" xfId="0" applyNumberFormat="1" applyBorder="1" applyAlignment="1">
      <alignment horizontal="left" vertical="center" wrapText="1"/>
    </xf>
    <xf numFmtId="49" fontId="0" fillId="0" borderId="18" xfId="0" applyNumberFormat="1" applyBorder="1" applyAlignment="1">
      <alignment horizontal="left" vertical="center" wrapText="1"/>
    </xf>
    <xf numFmtId="49" fontId="21" fillId="0" borderId="1" xfId="0" applyNumberFormat="1" applyFont="1" applyBorder="1" applyAlignment="1">
      <alignment horizontal="left"/>
    </xf>
    <xf numFmtId="0" fontId="9"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18" fillId="6" borderId="3" xfId="4"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12" xfId="4" applyFont="1" applyFill="1" applyBorder="1" applyAlignment="1">
      <alignment horizontal="center" vertical="center" wrapText="1"/>
    </xf>
    <xf numFmtId="0" fontId="18" fillId="6" borderId="0" xfId="4" applyFont="1" applyFill="1" applyBorder="1" applyAlignment="1">
      <alignment horizontal="center" vertical="center" wrapText="1"/>
    </xf>
    <xf numFmtId="0" fontId="2" fillId="0" borderId="0" xfId="0" applyFont="1" applyAlignment="1">
      <alignment horizontal="center" vertical="center" wrapText="1" shrinkToFit="1"/>
    </xf>
    <xf numFmtId="0" fontId="0" fillId="0" borderId="9" xfId="0" applyNumberFormat="1" applyBorder="1" applyAlignment="1">
      <alignment horizontal="left"/>
    </xf>
    <xf numFmtId="0" fontId="0" fillId="0" borderId="20" xfId="0" applyNumberFormat="1" applyBorder="1" applyAlignment="1">
      <alignment horizontal="left"/>
    </xf>
    <xf numFmtId="0" fontId="0" fillId="0" borderId="18" xfId="0" applyNumberFormat="1" applyBorder="1" applyAlignment="1">
      <alignment horizontal="left"/>
    </xf>
    <xf numFmtId="0" fontId="0" fillId="0" borderId="16" xfId="0" applyNumberFormat="1" applyBorder="1" applyAlignment="1">
      <alignment horizontal="left"/>
    </xf>
    <xf numFmtId="0" fontId="0" fillId="0" borderId="17" xfId="0" applyNumberFormat="1" applyBorder="1" applyAlignment="1">
      <alignment horizontal="left"/>
    </xf>
    <xf numFmtId="0" fontId="0" fillId="0" borderId="21" xfId="0" applyNumberFormat="1" applyBorder="1" applyAlignment="1">
      <alignment horizontal="left"/>
    </xf>
    <xf numFmtId="0" fontId="31" fillId="7" borderId="16" xfId="0" applyFont="1" applyFill="1" applyBorder="1" applyAlignment="1">
      <alignment horizontal="left"/>
    </xf>
    <xf numFmtId="0" fontId="31" fillId="7" borderId="17" xfId="0" applyFont="1" applyFill="1" applyBorder="1" applyAlignment="1">
      <alignment horizontal="left"/>
    </xf>
    <xf numFmtId="0" fontId="31" fillId="7" borderId="12" xfId="0" applyFont="1" applyFill="1" applyBorder="1" applyAlignment="1">
      <alignment horizontal="left"/>
    </xf>
    <xf numFmtId="0" fontId="31" fillId="7" borderId="0" xfId="0" applyFont="1" applyFill="1" applyBorder="1" applyAlignment="1">
      <alignment horizontal="left"/>
    </xf>
    <xf numFmtId="0" fontId="31" fillId="7" borderId="23" xfId="0" applyFont="1" applyFill="1" applyBorder="1" applyAlignment="1">
      <alignment horizontal="left"/>
    </xf>
    <xf numFmtId="0" fontId="31" fillId="7" borderId="16" xfId="0" applyFont="1" applyFill="1" applyBorder="1" applyAlignment="1">
      <alignment horizontal="left" vertical="center" wrapText="1"/>
    </xf>
    <xf numFmtId="0" fontId="31" fillId="7" borderId="17" xfId="0" applyFont="1" applyFill="1" applyBorder="1" applyAlignment="1">
      <alignment horizontal="left" vertical="center" wrapText="1"/>
    </xf>
    <xf numFmtId="0" fontId="31" fillId="7" borderId="21" xfId="0" applyFont="1" applyFill="1" applyBorder="1" applyAlignment="1">
      <alignment horizontal="left" vertical="center" wrapText="1"/>
    </xf>
    <xf numFmtId="0" fontId="31" fillId="7" borderId="22" xfId="0" applyFont="1" applyFill="1" applyBorder="1" applyAlignment="1">
      <alignment horizontal="left"/>
    </xf>
    <xf numFmtId="0" fontId="31" fillId="7" borderId="19" xfId="0" applyFont="1" applyFill="1" applyBorder="1" applyAlignment="1">
      <alignment horizontal="left"/>
    </xf>
    <xf numFmtId="0" fontId="0" fillId="0" borderId="0" xfId="0" applyAlignment="1"/>
    <xf numFmtId="0" fontId="4" fillId="0" borderId="0" xfId="0" applyFont="1" applyAlignment="1">
      <alignment horizontal="center"/>
    </xf>
    <xf numFmtId="0" fontId="28" fillId="0" borderId="0" xfId="0" applyFont="1" applyAlignment="1">
      <alignment horizontal="center" vertical="center" wrapText="1" shrinkToFit="1"/>
    </xf>
    <xf numFmtId="0" fontId="27" fillId="0" borderId="0" xfId="0" applyFont="1" applyAlignment="1">
      <alignment horizontal="center" vertical="center" wrapText="1" shrinkToFit="1"/>
    </xf>
    <xf numFmtId="0" fontId="30" fillId="0" borderId="0" xfId="0" applyFont="1" applyAlignment="1">
      <alignment horizontal="center" vertical="center" wrapText="1"/>
    </xf>
    <xf numFmtId="0" fontId="31" fillId="7" borderId="9" xfId="0" applyFont="1" applyFill="1" applyBorder="1" applyAlignment="1">
      <alignment horizontal="center"/>
    </xf>
    <xf numFmtId="0" fontId="31" fillId="7" borderId="20" xfId="0" applyFont="1" applyFill="1" applyBorder="1" applyAlignment="1">
      <alignment horizontal="center"/>
    </xf>
    <xf numFmtId="0" fontId="31" fillId="7" borderId="18" xfId="0" applyFont="1" applyFill="1" applyBorder="1" applyAlignment="1">
      <alignment horizontal="center"/>
    </xf>
  </cellXfs>
  <cellStyles count="10">
    <cellStyle name="Millares" xfId="9" builtinId="3"/>
    <cellStyle name="Normal" xfId="0" builtinId="0"/>
    <cellStyle name="Normal 2" xfId="6"/>
    <cellStyle name="Normal_Hoja1" xfId="3"/>
    <cellStyle name="Normal_Hoja2" xfId="5"/>
    <cellStyle name="Normal_Prácticum Grado en Enfermería" xfId="2"/>
    <cellStyle name="Normal_Prácticum Grado en Enfermería_1" xfId="4"/>
    <cellStyle name="Normal_Prácticum Grado en Enfermería_2" xfId="7"/>
    <cellStyle name="Normal_Prácticum Grado en Fisioterapia" xfId="8"/>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Distribución</a:t>
            </a:r>
            <a:r>
              <a:rPr lang="es-ES" baseline="0"/>
              <a:t> por edad y sexo de los encuestados</a:t>
            </a:r>
            <a:endParaRPr lang="es-ES"/>
          </a:p>
        </c:rich>
      </c:tx>
      <c:layout/>
      <c:overlay val="0"/>
    </c:title>
    <c:autoTitleDeleted val="0"/>
    <c:view3D>
      <c:rotX val="15"/>
      <c:rotY val="20"/>
      <c:depthPercent val="100"/>
      <c:rAngAx val="1"/>
    </c:view3D>
    <c:floor>
      <c:thickness val="0"/>
    </c:floor>
    <c:sideWall>
      <c:thickness val="0"/>
      <c:spPr>
        <a:noFill/>
      </c:spPr>
    </c:sideWall>
    <c:backWall>
      <c:thickness val="0"/>
      <c:spPr>
        <a:noFill/>
      </c:spPr>
    </c:backWall>
    <c:plotArea>
      <c:layout/>
      <c:bar3DChart>
        <c:barDir val="bar"/>
        <c:grouping val="stacked"/>
        <c:varyColors val="0"/>
        <c:ser>
          <c:idx val="2"/>
          <c:order val="2"/>
          <c:tx>
            <c:strRef>
              <c:f>'Prácticum GLOBAL'!$D$243</c:f>
              <c:strCache>
                <c:ptCount val="1"/>
                <c:pt idx="0">
                  <c:v>Hombre</c:v>
                </c:pt>
              </c:strCache>
            </c:strRef>
          </c:tx>
          <c:spPr>
            <a:solidFill>
              <a:schemeClr val="tx2">
                <a:lumMod val="60000"/>
                <a:lumOff val="40000"/>
              </a:schemeClr>
            </a:solidFill>
          </c:spPr>
          <c:invertIfNegative val="0"/>
          <c:cat>
            <c:numRef>
              <c:f>'Prácticum GLOBAL'!$A$244:$A$262</c:f>
              <c:numCache>
                <c:formatCode>General</c:formatCode>
                <c:ptCount val="19"/>
                <c:pt idx="0">
                  <c:v>2</c:v>
                </c:pt>
                <c:pt idx="1">
                  <c:v>19</c:v>
                </c:pt>
                <c:pt idx="2">
                  <c:v>20</c:v>
                </c:pt>
                <c:pt idx="3">
                  <c:v>21</c:v>
                </c:pt>
                <c:pt idx="4">
                  <c:v>22</c:v>
                </c:pt>
                <c:pt idx="5">
                  <c:v>23</c:v>
                </c:pt>
                <c:pt idx="6">
                  <c:v>24</c:v>
                </c:pt>
                <c:pt idx="7">
                  <c:v>25</c:v>
                </c:pt>
                <c:pt idx="8">
                  <c:v>26</c:v>
                </c:pt>
                <c:pt idx="9">
                  <c:v>27</c:v>
                </c:pt>
                <c:pt idx="10">
                  <c:v>30</c:v>
                </c:pt>
                <c:pt idx="11">
                  <c:v>31</c:v>
                </c:pt>
                <c:pt idx="12">
                  <c:v>33</c:v>
                </c:pt>
                <c:pt idx="13">
                  <c:v>37</c:v>
                </c:pt>
                <c:pt idx="14">
                  <c:v>40</c:v>
                </c:pt>
                <c:pt idx="15">
                  <c:v>45</c:v>
                </c:pt>
                <c:pt idx="16">
                  <c:v>46</c:v>
                </c:pt>
                <c:pt idx="17">
                  <c:v>48</c:v>
                </c:pt>
                <c:pt idx="18">
                  <c:v>52</c:v>
                </c:pt>
              </c:numCache>
            </c:numRef>
          </c:cat>
          <c:val>
            <c:numRef>
              <c:f>'Prácticum GLOBAL'!$D$244:$D$262</c:f>
              <c:numCache>
                <c:formatCode>0.00%</c:formatCode>
                <c:ptCount val="19"/>
                <c:pt idx="0">
                  <c:v>-1.1494252873563218E-2</c:v>
                </c:pt>
                <c:pt idx="1">
                  <c:v>-1.1494252873563218E-2</c:v>
                </c:pt>
                <c:pt idx="2">
                  <c:v>-4.5977011494252873E-2</c:v>
                </c:pt>
                <c:pt idx="3">
                  <c:v>-5.7471264367816091E-2</c:v>
                </c:pt>
                <c:pt idx="4">
                  <c:v>0</c:v>
                </c:pt>
                <c:pt idx="5">
                  <c:v>-4.5977011494252873E-2</c:v>
                </c:pt>
                <c:pt idx="6">
                  <c:v>-3.4482758620689655E-2</c:v>
                </c:pt>
                <c:pt idx="7">
                  <c:v>-2.2988505747126436E-2</c:v>
                </c:pt>
                <c:pt idx="8">
                  <c:v>-2.2988505747126436E-2</c:v>
                </c:pt>
                <c:pt idx="9">
                  <c:v>0</c:v>
                </c:pt>
                <c:pt idx="10">
                  <c:v>-2.2988505747126436E-2</c:v>
                </c:pt>
                <c:pt idx="11">
                  <c:v>0</c:v>
                </c:pt>
                <c:pt idx="12">
                  <c:v>0</c:v>
                </c:pt>
                <c:pt idx="13">
                  <c:v>0</c:v>
                </c:pt>
                <c:pt idx="14">
                  <c:v>0</c:v>
                </c:pt>
                <c:pt idx="15">
                  <c:v>0</c:v>
                </c:pt>
                <c:pt idx="16">
                  <c:v>-1.1494252873563218E-2</c:v>
                </c:pt>
                <c:pt idx="17">
                  <c:v>0</c:v>
                </c:pt>
                <c:pt idx="18">
                  <c:v>-1.1494252873563218E-2</c:v>
                </c:pt>
              </c:numCache>
            </c:numRef>
          </c:val>
        </c:ser>
        <c:ser>
          <c:idx val="3"/>
          <c:order val="3"/>
          <c:tx>
            <c:strRef>
              <c:f>'Prácticum GLOBAL'!$E$243</c:f>
              <c:strCache>
                <c:ptCount val="1"/>
                <c:pt idx="0">
                  <c:v>Mujer</c:v>
                </c:pt>
              </c:strCache>
            </c:strRef>
          </c:tx>
          <c:spPr>
            <a:solidFill>
              <a:schemeClr val="accent2"/>
            </a:solidFill>
          </c:spPr>
          <c:invertIfNegative val="0"/>
          <c:cat>
            <c:numRef>
              <c:f>'Prácticum GLOBAL'!$A$244:$A$262</c:f>
              <c:numCache>
                <c:formatCode>General</c:formatCode>
                <c:ptCount val="19"/>
                <c:pt idx="0">
                  <c:v>2</c:v>
                </c:pt>
                <c:pt idx="1">
                  <c:v>19</c:v>
                </c:pt>
                <c:pt idx="2">
                  <c:v>20</c:v>
                </c:pt>
                <c:pt idx="3">
                  <c:v>21</c:v>
                </c:pt>
                <c:pt idx="4">
                  <c:v>22</c:v>
                </c:pt>
                <c:pt idx="5">
                  <c:v>23</c:v>
                </c:pt>
                <c:pt idx="6">
                  <c:v>24</c:v>
                </c:pt>
                <c:pt idx="7">
                  <c:v>25</c:v>
                </c:pt>
                <c:pt idx="8">
                  <c:v>26</c:v>
                </c:pt>
                <c:pt idx="9">
                  <c:v>27</c:v>
                </c:pt>
                <c:pt idx="10">
                  <c:v>30</c:v>
                </c:pt>
                <c:pt idx="11">
                  <c:v>31</c:v>
                </c:pt>
                <c:pt idx="12">
                  <c:v>33</c:v>
                </c:pt>
                <c:pt idx="13">
                  <c:v>37</c:v>
                </c:pt>
                <c:pt idx="14">
                  <c:v>40</c:v>
                </c:pt>
                <c:pt idx="15">
                  <c:v>45</c:v>
                </c:pt>
                <c:pt idx="16">
                  <c:v>46</c:v>
                </c:pt>
                <c:pt idx="17">
                  <c:v>48</c:v>
                </c:pt>
                <c:pt idx="18">
                  <c:v>52</c:v>
                </c:pt>
              </c:numCache>
            </c:numRef>
          </c:cat>
          <c:val>
            <c:numRef>
              <c:f>'Prácticum GLOBAL'!$E$244:$E$262</c:f>
              <c:numCache>
                <c:formatCode>0.00%</c:formatCode>
                <c:ptCount val="19"/>
                <c:pt idx="0">
                  <c:v>0</c:v>
                </c:pt>
                <c:pt idx="1">
                  <c:v>2.2988505747126436E-2</c:v>
                </c:pt>
                <c:pt idx="2">
                  <c:v>0.10344827586206896</c:v>
                </c:pt>
                <c:pt idx="3">
                  <c:v>0.18390804597701149</c:v>
                </c:pt>
                <c:pt idx="4">
                  <c:v>0.12643678160919541</c:v>
                </c:pt>
                <c:pt idx="5">
                  <c:v>0.10344827586206896</c:v>
                </c:pt>
                <c:pt idx="6">
                  <c:v>4.5977011494252873E-2</c:v>
                </c:pt>
                <c:pt idx="7">
                  <c:v>2.2988505747126436E-2</c:v>
                </c:pt>
                <c:pt idx="8">
                  <c:v>1.1494252873563218E-2</c:v>
                </c:pt>
                <c:pt idx="9">
                  <c:v>1.1494252873563218E-2</c:v>
                </c:pt>
                <c:pt idx="10">
                  <c:v>0</c:v>
                </c:pt>
                <c:pt idx="11">
                  <c:v>1.1494252873563218E-2</c:v>
                </c:pt>
                <c:pt idx="12">
                  <c:v>1.1494252873563218E-2</c:v>
                </c:pt>
                <c:pt idx="13">
                  <c:v>1.1494252873563218E-2</c:v>
                </c:pt>
                <c:pt idx="14">
                  <c:v>1.1494252873563218E-2</c:v>
                </c:pt>
                <c:pt idx="15">
                  <c:v>1.1494252873563218E-2</c:v>
                </c:pt>
                <c:pt idx="16">
                  <c:v>0</c:v>
                </c:pt>
                <c:pt idx="17">
                  <c:v>1.1494252873563218E-2</c:v>
                </c:pt>
                <c:pt idx="18">
                  <c:v>0</c:v>
                </c:pt>
              </c:numCache>
            </c:numRef>
          </c:val>
        </c:ser>
        <c:dLbls>
          <c:showLegendKey val="0"/>
          <c:showVal val="0"/>
          <c:showCatName val="0"/>
          <c:showSerName val="0"/>
          <c:showPercent val="0"/>
          <c:showBubbleSize val="0"/>
        </c:dLbls>
        <c:gapWidth val="0"/>
        <c:gapDepth val="0"/>
        <c:shape val="box"/>
        <c:axId val="391496304"/>
        <c:axId val="558303680"/>
        <c:axId val="0"/>
        <c:extLst>
          <c:ext xmlns:c15="http://schemas.microsoft.com/office/drawing/2012/chart" uri="{02D57815-91ED-43cb-92C2-25804820EDAC}">
            <c15:filteredBarSeries>
              <c15:ser>
                <c:idx val="0"/>
                <c:order val="0"/>
                <c:tx>
                  <c:strRef>
                    <c:extLst>
                      <c:ext uri="{02D57815-91ED-43cb-92C2-25804820EDAC}">
                        <c15:formulaRef>
                          <c15:sqref>'Prácticum GLOBAL'!$B$243</c15:sqref>
                        </c15:formulaRef>
                      </c:ext>
                    </c:extLst>
                    <c:strCache>
                      <c:ptCount val="1"/>
                      <c:pt idx="0">
                        <c:v>Hombre</c:v>
                      </c:pt>
                    </c:strCache>
                  </c:strRef>
                </c:tx>
                <c:spPr>
                  <a:ln>
                    <a:solidFill>
                      <a:schemeClr val="tx1"/>
                    </a:solidFill>
                  </a:ln>
                </c:spPr>
                <c:invertIfNegative val="0"/>
                <c:cat>
                  <c:numRef>
                    <c:extLst>
                      <c:ext uri="{02D57815-91ED-43cb-92C2-25804820EDAC}">
                        <c15:formulaRef>
                          <c15:sqref>'Prácticum GLOBAL'!$A$244:$A$262</c15:sqref>
                        </c15:formulaRef>
                      </c:ext>
                    </c:extLst>
                    <c:numCache>
                      <c:formatCode>General</c:formatCode>
                      <c:ptCount val="19"/>
                      <c:pt idx="0">
                        <c:v>2</c:v>
                      </c:pt>
                      <c:pt idx="1">
                        <c:v>19</c:v>
                      </c:pt>
                      <c:pt idx="2">
                        <c:v>20</c:v>
                      </c:pt>
                      <c:pt idx="3">
                        <c:v>21</c:v>
                      </c:pt>
                      <c:pt idx="4">
                        <c:v>22</c:v>
                      </c:pt>
                      <c:pt idx="5">
                        <c:v>23</c:v>
                      </c:pt>
                      <c:pt idx="6">
                        <c:v>24</c:v>
                      </c:pt>
                      <c:pt idx="7">
                        <c:v>25</c:v>
                      </c:pt>
                      <c:pt idx="8">
                        <c:v>26</c:v>
                      </c:pt>
                      <c:pt idx="9">
                        <c:v>27</c:v>
                      </c:pt>
                      <c:pt idx="10">
                        <c:v>30</c:v>
                      </c:pt>
                      <c:pt idx="11">
                        <c:v>31</c:v>
                      </c:pt>
                      <c:pt idx="12">
                        <c:v>33</c:v>
                      </c:pt>
                      <c:pt idx="13">
                        <c:v>37</c:v>
                      </c:pt>
                      <c:pt idx="14">
                        <c:v>40</c:v>
                      </c:pt>
                      <c:pt idx="15">
                        <c:v>45</c:v>
                      </c:pt>
                      <c:pt idx="16">
                        <c:v>46</c:v>
                      </c:pt>
                      <c:pt idx="17">
                        <c:v>48</c:v>
                      </c:pt>
                      <c:pt idx="18">
                        <c:v>52</c:v>
                      </c:pt>
                    </c:numCache>
                  </c:numRef>
                </c:cat>
                <c:val>
                  <c:numRef>
                    <c:extLst>
                      <c:ext uri="{02D57815-91ED-43cb-92C2-25804820EDAC}">
                        <c15:formulaRef>
                          <c15:sqref>'Prácticum GLOBAL'!$B$244:$B$262</c15:sqref>
                        </c15:formulaRef>
                      </c:ext>
                    </c:extLst>
                    <c:numCache>
                      <c:formatCode>General</c:formatCode>
                      <c:ptCount val="19"/>
                      <c:pt idx="0">
                        <c:v>1</c:v>
                      </c:pt>
                      <c:pt idx="1">
                        <c:v>1</c:v>
                      </c:pt>
                      <c:pt idx="2">
                        <c:v>4</c:v>
                      </c:pt>
                      <c:pt idx="3">
                        <c:v>5</c:v>
                      </c:pt>
                      <c:pt idx="4">
                        <c:v>0</c:v>
                      </c:pt>
                      <c:pt idx="5">
                        <c:v>4</c:v>
                      </c:pt>
                      <c:pt idx="6">
                        <c:v>3</c:v>
                      </c:pt>
                      <c:pt idx="7">
                        <c:v>2</c:v>
                      </c:pt>
                      <c:pt idx="8">
                        <c:v>2</c:v>
                      </c:pt>
                      <c:pt idx="9">
                        <c:v>0</c:v>
                      </c:pt>
                      <c:pt idx="10">
                        <c:v>2</c:v>
                      </c:pt>
                      <c:pt idx="11">
                        <c:v>0</c:v>
                      </c:pt>
                      <c:pt idx="12">
                        <c:v>0</c:v>
                      </c:pt>
                      <c:pt idx="13">
                        <c:v>0</c:v>
                      </c:pt>
                      <c:pt idx="14">
                        <c:v>0</c:v>
                      </c:pt>
                      <c:pt idx="15">
                        <c:v>0</c:v>
                      </c:pt>
                      <c:pt idx="16">
                        <c:v>1</c:v>
                      </c:pt>
                      <c:pt idx="17">
                        <c:v>0</c:v>
                      </c:pt>
                      <c:pt idx="18">
                        <c:v>1</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'Prácticum GLOBAL'!$C$243</c15:sqref>
                        </c15:formulaRef>
                      </c:ext>
                    </c:extLst>
                    <c:strCache>
                      <c:ptCount val="1"/>
                      <c:pt idx="0">
                        <c:v>Mujer</c:v>
                      </c:pt>
                    </c:strCache>
                  </c:strRef>
                </c:tx>
                <c:spPr>
                  <a:ln>
                    <a:solidFill>
                      <a:sysClr val="windowText" lastClr="000000"/>
                    </a:solidFill>
                  </a:ln>
                </c:spPr>
                <c:invertIfNegative val="0"/>
                <c:cat>
                  <c:numRef>
                    <c:extLst xmlns:c15="http://schemas.microsoft.com/office/drawing/2012/chart">
                      <c:ext xmlns:c15="http://schemas.microsoft.com/office/drawing/2012/chart" uri="{02D57815-91ED-43cb-92C2-25804820EDAC}">
                        <c15:formulaRef>
                          <c15:sqref>'Prácticum GLOBAL'!$A$244:$A$262</c15:sqref>
                        </c15:formulaRef>
                      </c:ext>
                    </c:extLst>
                    <c:numCache>
                      <c:formatCode>General</c:formatCode>
                      <c:ptCount val="19"/>
                      <c:pt idx="0">
                        <c:v>2</c:v>
                      </c:pt>
                      <c:pt idx="1">
                        <c:v>19</c:v>
                      </c:pt>
                      <c:pt idx="2">
                        <c:v>20</c:v>
                      </c:pt>
                      <c:pt idx="3">
                        <c:v>21</c:v>
                      </c:pt>
                      <c:pt idx="4">
                        <c:v>22</c:v>
                      </c:pt>
                      <c:pt idx="5">
                        <c:v>23</c:v>
                      </c:pt>
                      <c:pt idx="6">
                        <c:v>24</c:v>
                      </c:pt>
                      <c:pt idx="7">
                        <c:v>25</c:v>
                      </c:pt>
                      <c:pt idx="8">
                        <c:v>26</c:v>
                      </c:pt>
                      <c:pt idx="9">
                        <c:v>27</c:v>
                      </c:pt>
                      <c:pt idx="10">
                        <c:v>30</c:v>
                      </c:pt>
                      <c:pt idx="11">
                        <c:v>31</c:v>
                      </c:pt>
                      <c:pt idx="12">
                        <c:v>33</c:v>
                      </c:pt>
                      <c:pt idx="13">
                        <c:v>37</c:v>
                      </c:pt>
                      <c:pt idx="14">
                        <c:v>40</c:v>
                      </c:pt>
                      <c:pt idx="15">
                        <c:v>45</c:v>
                      </c:pt>
                      <c:pt idx="16">
                        <c:v>46</c:v>
                      </c:pt>
                      <c:pt idx="17">
                        <c:v>48</c:v>
                      </c:pt>
                      <c:pt idx="18">
                        <c:v>52</c:v>
                      </c:pt>
                    </c:numCache>
                  </c:numRef>
                </c:cat>
                <c:val>
                  <c:numRef>
                    <c:extLst xmlns:c15="http://schemas.microsoft.com/office/drawing/2012/chart">
                      <c:ext xmlns:c15="http://schemas.microsoft.com/office/drawing/2012/chart" uri="{02D57815-91ED-43cb-92C2-25804820EDAC}">
                        <c15:formulaRef>
                          <c15:sqref>'Prácticum GLOBAL'!$C$244:$C$262</c15:sqref>
                        </c15:formulaRef>
                      </c:ext>
                    </c:extLst>
                    <c:numCache>
                      <c:formatCode>General</c:formatCode>
                      <c:ptCount val="19"/>
                      <c:pt idx="0">
                        <c:v>0</c:v>
                      </c:pt>
                      <c:pt idx="1">
                        <c:v>2</c:v>
                      </c:pt>
                      <c:pt idx="2">
                        <c:v>9</c:v>
                      </c:pt>
                      <c:pt idx="3">
                        <c:v>16</c:v>
                      </c:pt>
                      <c:pt idx="4">
                        <c:v>11</c:v>
                      </c:pt>
                      <c:pt idx="5">
                        <c:v>9</c:v>
                      </c:pt>
                      <c:pt idx="6">
                        <c:v>4</c:v>
                      </c:pt>
                      <c:pt idx="7">
                        <c:v>2</c:v>
                      </c:pt>
                      <c:pt idx="8">
                        <c:v>1</c:v>
                      </c:pt>
                      <c:pt idx="9">
                        <c:v>1</c:v>
                      </c:pt>
                      <c:pt idx="10">
                        <c:v>0</c:v>
                      </c:pt>
                      <c:pt idx="11">
                        <c:v>1</c:v>
                      </c:pt>
                      <c:pt idx="12">
                        <c:v>1</c:v>
                      </c:pt>
                      <c:pt idx="13">
                        <c:v>1</c:v>
                      </c:pt>
                      <c:pt idx="14">
                        <c:v>1</c:v>
                      </c:pt>
                      <c:pt idx="15">
                        <c:v>1</c:v>
                      </c:pt>
                      <c:pt idx="16">
                        <c:v>0</c:v>
                      </c:pt>
                      <c:pt idx="17">
                        <c:v>1</c:v>
                      </c:pt>
                      <c:pt idx="18">
                        <c:v>0</c:v>
                      </c:pt>
                    </c:numCache>
                  </c:numRef>
                </c:val>
              </c15:ser>
            </c15:filteredBarSeries>
          </c:ext>
        </c:extLst>
      </c:bar3DChart>
      <c:catAx>
        <c:axId val="391496304"/>
        <c:scaling>
          <c:orientation val="minMax"/>
        </c:scaling>
        <c:delete val="0"/>
        <c:axPos val="l"/>
        <c:numFmt formatCode="0;0" sourceLinked="0"/>
        <c:majorTickMark val="none"/>
        <c:minorTickMark val="none"/>
        <c:tickLblPos val="low"/>
        <c:txPr>
          <a:bodyPr/>
          <a:lstStyle/>
          <a:p>
            <a:pPr>
              <a:defRPr sz="1200"/>
            </a:pPr>
            <a:endParaRPr lang="es-ES"/>
          </a:p>
        </c:txPr>
        <c:crossAx val="558303680"/>
        <c:crosses val="autoZero"/>
        <c:auto val="1"/>
        <c:lblAlgn val="ctr"/>
        <c:lblOffset val="100"/>
        <c:noMultiLvlLbl val="0"/>
      </c:catAx>
      <c:valAx>
        <c:axId val="558303680"/>
        <c:scaling>
          <c:orientation val="minMax"/>
        </c:scaling>
        <c:delete val="0"/>
        <c:axPos val="b"/>
        <c:majorGridlines/>
        <c:numFmt formatCode="0%;0%" sourceLinked="0"/>
        <c:majorTickMark val="out"/>
        <c:minorTickMark val="none"/>
        <c:tickLblPos val="nextTo"/>
        <c:txPr>
          <a:bodyPr/>
          <a:lstStyle/>
          <a:p>
            <a:pPr>
              <a:defRPr sz="1200"/>
            </a:pPr>
            <a:endParaRPr lang="es-ES"/>
          </a:p>
        </c:txPr>
        <c:crossAx val="391496304"/>
        <c:crosses val="autoZero"/>
        <c:crossBetween val="between"/>
      </c:valAx>
    </c:plotArea>
    <c:legend>
      <c:legendPos val="b"/>
      <c:layout>
        <c:manualLayout>
          <c:xMode val="edge"/>
          <c:yMode val="edge"/>
          <c:x val="0.22104257462003302"/>
          <c:y val="0.93617579291138264"/>
          <c:w val="0.12379585839978981"/>
          <c:h val="4.3267827177270062E-2"/>
        </c:manualLayout>
      </c:layout>
      <c:overlay val="0"/>
      <c:txPr>
        <a:bodyPr/>
        <a:lstStyle/>
        <a:p>
          <a:pPr>
            <a:defRPr sz="1200"/>
          </a:pPr>
          <a:endParaRPr lang="es-ES"/>
        </a:p>
      </c:txPr>
    </c:legend>
    <c:plotVisOnly val="1"/>
    <c:dispBlanksAs val="gap"/>
    <c:showDLblsOverMax val="0"/>
  </c:chart>
  <c:spPr>
    <a:ln>
      <a:noFill/>
    </a:ln>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Distribución</a:t>
            </a:r>
            <a:r>
              <a:rPr lang="es-ES" baseline="0"/>
              <a:t> por edad y sexo de los encuestados</a:t>
            </a:r>
            <a:endParaRPr lang="es-ES"/>
          </a:p>
        </c:rich>
      </c:tx>
      <c:layout/>
      <c:overlay val="0"/>
    </c:title>
    <c:autoTitleDeleted val="0"/>
    <c:view3D>
      <c:rotX val="15"/>
      <c:rotY val="20"/>
      <c:depthPercent val="100"/>
      <c:rAngAx val="1"/>
    </c:view3D>
    <c:floor>
      <c:thickness val="0"/>
    </c:floor>
    <c:sideWall>
      <c:thickness val="0"/>
      <c:spPr>
        <a:noFill/>
      </c:spPr>
    </c:sideWall>
    <c:backWall>
      <c:thickness val="0"/>
      <c:spPr>
        <a:noFill/>
      </c:spPr>
    </c:backWall>
    <c:plotArea>
      <c:layout/>
      <c:bar3DChart>
        <c:barDir val="bar"/>
        <c:grouping val="stacked"/>
        <c:varyColors val="0"/>
        <c:ser>
          <c:idx val="2"/>
          <c:order val="2"/>
          <c:tx>
            <c:strRef>
              <c:f>'Prácticum Grado en Enfermería'!$D$243</c:f>
              <c:strCache>
                <c:ptCount val="1"/>
                <c:pt idx="0">
                  <c:v>Hombre</c:v>
                </c:pt>
              </c:strCache>
            </c:strRef>
          </c:tx>
          <c:spPr>
            <a:solidFill>
              <a:schemeClr val="tx2">
                <a:lumMod val="60000"/>
                <a:lumOff val="40000"/>
              </a:schemeClr>
            </a:solidFill>
          </c:spPr>
          <c:invertIfNegative val="0"/>
          <c:cat>
            <c:numRef>
              <c:f>'Prácticum Grado en Enfermería'!$A$244:$A$260</c:f>
              <c:numCache>
                <c:formatCode>General</c:formatCode>
                <c:ptCount val="17"/>
                <c:pt idx="0">
                  <c:v>19</c:v>
                </c:pt>
                <c:pt idx="1">
                  <c:v>20</c:v>
                </c:pt>
                <c:pt idx="2">
                  <c:v>21</c:v>
                </c:pt>
                <c:pt idx="3">
                  <c:v>22</c:v>
                </c:pt>
                <c:pt idx="4">
                  <c:v>23</c:v>
                </c:pt>
                <c:pt idx="5">
                  <c:v>24</c:v>
                </c:pt>
                <c:pt idx="6">
                  <c:v>25</c:v>
                </c:pt>
                <c:pt idx="7">
                  <c:v>26</c:v>
                </c:pt>
                <c:pt idx="8">
                  <c:v>30</c:v>
                </c:pt>
                <c:pt idx="9">
                  <c:v>31</c:v>
                </c:pt>
                <c:pt idx="10">
                  <c:v>33</c:v>
                </c:pt>
                <c:pt idx="11">
                  <c:v>37</c:v>
                </c:pt>
                <c:pt idx="12">
                  <c:v>40</c:v>
                </c:pt>
                <c:pt idx="13">
                  <c:v>45</c:v>
                </c:pt>
                <c:pt idx="14">
                  <c:v>46</c:v>
                </c:pt>
                <c:pt idx="15">
                  <c:v>48</c:v>
                </c:pt>
                <c:pt idx="16">
                  <c:v>52</c:v>
                </c:pt>
              </c:numCache>
            </c:numRef>
          </c:cat>
          <c:val>
            <c:numRef>
              <c:f>'Prácticum Grado en Enfermería'!$D$244:$D$260</c:f>
              <c:numCache>
                <c:formatCode>0.00%</c:formatCode>
                <c:ptCount val="17"/>
                <c:pt idx="0">
                  <c:v>-1.7241379310344827E-2</c:v>
                </c:pt>
                <c:pt idx="1">
                  <c:v>-5.1724137931034482E-2</c:v>
                </c:pt>
                <c:pt idx="2">
                  <c:v>-1.7241379310344827E-2</c:v>
                </c:pt>
                <c:pt idx="3">
                  <c:v>0</c:v>
                </c:pt>
                <c:pt idx="4">
                  <c:v>-1.7241379310344827E-2</c:v>
                </c:pt>
                <c:pt idx="5">
                  <c:v>-1.7241379310344827E-2</c:v>
                </c:pt>
                <c:pt idx="6">
                  <c:v>-1.7241379310344827E-2</c:v>
                </c:pt>
                <c:pt idx="7">
                  <c:v>0</c:v>
                </c:pt>
                <c:pt idx="8">
                  <c:v>-3.4482758620689655E-2</c:v>
                </c:pt>
                <c:pt idx="9">
                  <c:v>0</c:v>
                </c:pt>
                <c:pt idx="10">
                  <c:v>0</c:v>
                </c:pt>
                <c:pt idx="11">
                  <c:v>0</c:v>
                </c:pt>
                <c:pt idx="12">
                  <c:v>0</c:v>
                </c:pt>
                <c:pt idx="13">
                  <c:v>0</c:v>
                </c:pt>
                <c:pt idx="14">
                  <c:v>-1.7241379310344827E-2</c:v>
                </c:pt>
                <c:pt idx="15">
                  <c:v>0</c:v>
                </c:pt>
                <c:pt idx="16">
                  <c:v>-1.7241379310344827E-2</c:v>
                </c:pt>
              </c:numCache>
            </c:numRef>
          </c:val>
        </c:ser>
        <c:ser>
          <c:idx val="3"/>
          <c:order val="3"/>
          <c:tx>
            <c:strRef>
              <c:f>'Prácticum Grado en Enfermería'!$E$243</c:f>
              <c:strCache>
                <c:ptCount val="1"/>
                <c:pt idx="0">
                  <c:v>Mujer</c:v>
                </c:pt>
              </c:strCache>
            </c:strRef>
          </c:tx>
          <c:spPr>
            <a:solidFill>
              <a:schemeClr val="accent2"/>
            </a:solidFill>
          </c:spPr>
          <c:invertIfNegative val="0"/>
          <c:cat>
            <c:numRef>
              <c:f>'Prácticum Grado en Enfermería'!$A$244:$A$260</c:f>
              <c:numCache>
                <c:formatCode>General</c:formatCode>
                <c:ptCount val="17"/>
                <c:pt idx="0">
                  <c:v>19</c:v>
                </c:pt>
                <c:pt idx="1">
                  <c:v>20</c:v>
                </c:pt>
                <c:pt idx="2">
                  <c:v>21</c:v>
                </c:pt>
                <c:pt idx="3">
                  <c:v>22</c:v>
                </c:pt>
                <c:pt idx="4">
                  <c:v>23</c:v>
                </c:pt>
                <c:pt idx="5">
                  <c:v>24</c:v>
                </c:pt>
                <c:pt idx="6">
                  <c:v>25</c:v>
                </c:pt>
                <c:pt idx="7">
                  <c:v>26</c:v>
                </c:pt>
                <c:pt idx="8">
                  <c:v>30</c:v>
                </c:pt>
                <c:pt idx="9">
                  <c:v>31</c:v>
                </c:pt>
                <c:pt idx="10">
                  <c:v>33</c:v>
                </c:pt>
                <c:pt idx="11">
                  <c:v>37</c:v>
                </c:pt>
                <c:pt idx="12">
                  <c:v>40</c:v>
                </c:pt>
                <c:pt idx="13">
                  <c:v>45</c:v>
                </c:pt>
                <c:pt idx="14">
                  <c:v>46</c:v>
                </c:pt>
                <c:pt idx="15">
                  <c:v>48</c:v>
                </c:pt>
                <c:pt idx="16">
                  <c:v>52</c:v>
                </c:pt>
              </c:numCache>
            </c:numRef>
          </c:cat>
          <c:val>
            <c:numRef>
              <c:f>'Prácticum Grado en Enfermería'!$E$244:$E$260</c:f>
              <c:numCache>
                <c:formatCode>0.00%</c:formatCode>
                <c:ptCount val="17"/>
                <c:pt idx="0">
                  <c:v>3.4482758620689655E-2</c:v>
                </c:pt>
                <c:pt idx="1">
                  <c:v>0.13793103448275862</c:v>
                </c:pt>
                <c:pt idx="2">
                  <c:v>0.17241379310344829</c:v>
                </c:pt>
                <c:pt idx="3">
                  <c:v>0.13793103448275862</c:v>
                </c:pt>
                <c:pt idx="4">
                  <c:v>0.10344827586206896</c:v>
                </c:pt>
                <c:pt idx="5">
                  <c:v>5.1724137931034482E-2</c:v>
                </c:pt>
                <c:pt idx="6">
                  <c:v>3.4482758620689655E-2</c:v>
                </c:pt>
                <c:pt idx="7">
                  <c:v>1.7241379310344827E-2</c:v>
                </c:pt>
                <c:pt idx="8">
                  <c:v>0</c:v>
                </c:pt>
                <c:pt idx="9">
                  <c:v>1.7241379310344827E-2</c:v>
                </c:pt>
                <c:pt idx="10">
                  <c:v>1.7241379310344827E-2</c:v>
                </c:pt>
                <c:pt idx="11">
                  <c:v>1.7241379310344827E-2</c:v>
                </c:pt>
                <c:pt idx="12">
                  <c:v>1.7241379310344827E-2</c:v>
                </c:pt>
                <c:pt idx="13">
                  <c:v>1.7241379310344827E-2</c:v>
                </c:pt>
                <c:pt idx="14">
                  <c:v>0</c:v>
                </c:pt>
                <c:pt idx="15">
                  <c:v>1.7241379310344827E-2</c:v>
                </c:pt>
                <c:pt idx="16">
                  <c:v>0</c:v>
                </c:pt>
              </c:numCache>
            </c:numRef>
          </c:val>
        </c:ser>
        <c:dLbls>
          <c:showLegendKey val="0"/>
          <c:showVal val="0"/>
          <c:showCatName val="0"/>
          <c:showSerName val="0"/>
          <c:showPercent val="0"/>
          <c:showBubbleSize val="0"/>
        </c:dLbls>
        <c:gapWidth val="0"/>
        <c:gapDepth val="0"/>
        <c:shape val="box"/>
        <c:axId val="558304072"/>
        <c:axId val="558304464"/>
        <c:axId val="0"/>
        <c:extLst>
          <c:ext xmlns:c15="http://schemas.microsoft.com/office/drawing/2012/chart" uri="{02D57815-91ED-43cb-92C2-25804820EDAC}">
            <c15:filteredBarSeries>
              <c15:ser>
                <c:idx val="0"/>
                <c:order val="0"/>
                <c:tx>
                  <c:strRef>
                    <c:extLst>
                      <c:ext uri="{02D57815-91ED-43cb-92C2-25804820EDAC}">
                        <c15:formulaRef>
                          <c15:sqref>'Prácticum Grado en Enfermería'!$B$243</c15:sqref>
                        </c15:formulaRef>
                      </c:ext>
                    </c:extLst>
                    <c:strCache>
                      <c:ptCount val="1"/>
                      <c:pt idx="0">
                        <c:v>Hombre</c:v>
                      </c:pt>
                    </c:strCache>
                  </c:strRef>
                </c:tx>
                <c:spPr>
                  <a:ln>
                    <a:solidFill>
                      <a:schemeClr val="tx1"/>
                    </a:solidFill>
                  </a:ln>
                </c:spPr>
                <c:invertIfNegative val="0"/>
                <c:cat>
                  <c:numRef>
                    <c:extLst>
                      <c:ext uri="{02D57815-91ED-43cb-92C2-25804820EDAC}">
                        <c15:formulaRef>
                          <c15:sqref>'Prácticum Grado en Enfermería'!$A$244:$A$260</c15:sqref>
                        </c15:formulaRef>
                      </c:ext>
                    </c:extLst>
                    <c:numCache>
                      <c:formatCode>General</c:formatCode>
                      <c:ptCount val="17"/>
                      <c:pt idx="0">
                        <c:v>19</c:v>
                      </c:pt>
                      <c:pt idx="1">
                        <c:v>20</c:v>
                      </c:pt>
                      <c:pt idx="2">
                        <c:v>21</c:v>
                      </c:pt>
                      <c:pt idx="3">
                        <c:v>22</c:v>
                      </c:pt>
                      <c:pt idx="4">
                        <c:v>23</c:v>
                      </c:pt>
                      <c:pt idx="5">
                        <c:v>24</c:v>
                      </c:pt>
                      <c:pt idx="6">
                        <c:v>25</c:v>
                      </c:pt>
                      <c:pt idx="7">
                        <c:v>26</c:v>
                      </c:pt>
                      <c:pt idx="8">
                        <c:v>30</c:v>
                      </c:pt>
                      <c:pt idx="9">
                        <c:v>31</c:v>
                      </c:pt>
                      <c:pt idx="10">
                        <c:v>33</c:v>
                      </c:pt>
                      <c:pt idx="11">
                        <c:v>37</c:v>
                      </c:pt>
                      <c:pt idx="12">
                        <c:v>40</c:v>
                      </c:pt>
                      <c:pt idx="13">
                        <c:v>45</c:v>
                      </c:pt>
                      <c:pt idx="14">
                        <c:v>46</c:v>
                      </c:pt>
                      <c:pt idx="15">
                        <c:v>48</c:v>
                      </c:pt>
                      <c:pt idx="16">
                        <c:v>52</c:v>
                      </c:pt>
                    </c:numCache>
                  </c:numRef>
                </c:cat>
                <c:val>
                  <c:numRef>
                    <c:extLst>
                      <c:ext uri="{02D57815-91ED-43cb-92C2-25804820EDAC}">
                        <c15:formulaRef>
                          <c15:sqref>'Prácticum Grado en Enfermería'!$B$244:$B$260</c15:sqref>
                        </c15:formulaRef>
                      </c:ext>
                    </c:extLst>
                    <c:numCache>
                      <c:formatCode>General</c:formatCode>
                      <c:ptCount val="17"/>
                      <c:pt idx="0">
                        <c:v>1</c:v>
                      </c:pt>
                      <c:pt idx="1">
                        <c:v>3</c:v>
                      </c:pt>
                      <c:pt idx="2">
                        <c:v>1</c:v>
                      </c:pt>
                      <c:pt idx="3">
                        <c:v>0</c:v>
                      </c:pt>
                      <c:pt idx="4">
                        <c:v>1</c:v>
                      </c:pt>
                      <c:pt idx="5">
                        <c:v>1</c:v>
                      </c:pt>
                      <c:pt idx="6">
                        <c:v>1</c:v>
                      </c:pt>
                      <c:pt idx="7">
                        <c:v>0</c:v>
                      </c:pt>
                      <c:pt idx="8">
                        <c:v>2</c:v>
                      </c:pt>
                      <c:pt idx="9">
                        <c:v>0</c:v>
                      </c:pt>
                      <c:pt idx="10">
                        <c:v>0</c:v>
                      </c:pt>
                      <c:pt idx="11">
                        <c:v>0</c:v>
                      </c:pt>
                      <c:pt idx="12">
                        <c:v>0</c:v>
                      </c:pt>
                      <c:pt idx="13">
                        <c:v>0</c:v>
                      </c:pt>
                      <c:pt idx="14">
                        <c:v>1</c:v>
                      </c:pt>
                      <c:pt idx="15">
                        <c:v>0</c:v>
                      </c:pt>
                      <c:pt idx="16">
                        <c:v>1</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'Prácticum Grado en Enfermería'!$C$243</c15:sqref>
                        </c15:formulaRef>
                      </c:ext>
                    </c:extLst>
                    <c:strCache>
                      <c:ptCount val="1"/>
                      <c:pt idx="0">
                        <c:v>Mujer</c:v>
                      </c:pt>
                    </c:strCache>
                  </c:strRef>
                </c:tx>
                <c:spPr>
                  <a:ln>
                    <a:solidFill>
                      <a:sysClr val="windowText" lastClr="000000"/>
                    </a:solidFill>
                  </a:ln>
                </c:spPr>
                <c:invertIfNegative val="0"/>
                <c:cat>
                  <c:numRef>
                    <c:extLst xmlns:c15="http://schemas.microsoft.com/office/drawing/2012/chart">
                      <c:ext xmlns:c15="http://schemas.microsoft.com/office/drawing/2012/chart" uri="{02D57815-91ED-43cb-92C2-25804820EDAC}">
                        <c15:formulaRef>
                          <c15:sqref>'Prácticum Grado en Enfermería'!$A$244:$A$260</c15:sqref>
                        </c15:formulaRef>
                      </c:ext>
                    </c:extLst>
                    <c:numCache>
                      <c:formatCode>General</c:formatCode>
                      <c:ptCount val="17"/>
                      <c:pt idx="0">
                        <c:v>19</c:v>
                      </c:pt>
                      <c:pt idx="1">
                        <c:v>20</c:v>
                      </c:pt>
                      <c:pt idx="2">
                        <c:v>21</c:v>
                      </c:pt>
                      <c:pt idx="3">
                        <c:v>22</c:v>
                      </c:pt>
                      <c:pt idx="4">
                        <c:v>23</c:v>
                      </c:pt>
                      <c:pt idx="5">
                        <c:v>24</c:v>
                      </c:pt>
                      <c:pt idx="6">
                        <c:v>25</c:v>
                      </c:pt>
                      <c:pt idx="7">
                        <c:v>26</c:v>
                      </c:pt>
                      <c:pt idx="8">
                        <c:v>30</c:v>
                      </c:pt>
                      <c:pt idx="9">
                        <c:v>31</c:v>
                      </c:pt>
                      <c:pt idx="10">
                        <c:v>33</c:v>
                      </c:pt>
                      <c:pt idx="11">
                        <c:v>37</c:v>
                      </c:pt>
                      <c:pt idx="12">
                        <c:v>40</c:v>
                      </c:pt>
                      <c:pt idx="13">
                        <c:v>45</c:v>
                      </c:pt>
                      <c:pt idx="14">
                        <c:v>46</c:v>
                      </c:pt>
                      <c:pt idx="15">
                        <c:v>48</c:v>
                      </c:pt>
                      <c:pt idx="16">
                        <c:v>52</c:v>
                      </c:pt>
                    </c:numCache>
                  </c:numRef>
                </c:cat>
                <c:val>
                  <c:numRef>
                    <c:extLst xmlns:c15="http://schemas.microsoft.com/office/drawing/2012/chart">
                      <c:ext xmlns:c15="http://schemas.microsoft.com/office/drawing/2012/chart" uri="{02D57815-91ED-43cb-92C2-25804820EDAC}">
                        <c15:formulaRef>
                          <c15:sqref>'Prácticum Grado en Enfermería'!$C$244:$C$260</c15:sqref>
                        </c15:formulaRef>
                      </c:ext>
                    </c:extLst>
                    <c:numCache>
                      <c:formatCode>General</c:formatCode>
                      <c:ptCount val="17"/>
                      <c:pt idx="0">
                        <c:v>2</c:v>
                      </c:pt>
                      <c:pt idx="1">
                        <c:v>8</c:v>
                      </c:pt>
                      <c:pt idx="2">
                        <c:v>10</c:v>
                      </c:pt>
                      <c:pt idx="3">
                        <c:v>8</c:v>
                      </c:pt>
                      <c:pt idx="4">
                        <c:v>6</c:v>
                      </c:pt>
                      <c:pt idx="5">
                        <c:v>3</c:v>
                      </c:pt>
                      <c:pt idx="6">
                        <c:v>2</c:v>
                      </c:pt>
                      <c:pt idx="7">
                        <c:v>1</c:v>
                      </c:pt>
                      <c:pt idx="8">
                        <c:v>0</c:v>
                      </c:pt>
                      <c:pt idx="9">
                        <c:v>1</c:v>
                      </c:pt>
                      <c:pt idx="10">
                        <c:v>1</c:v>
                      </c:pt>
                      <c:pt idx="11">
                        <c:v>1</c:v>
                      </c:pt>
                      <c:pt idx="12">
                        <c:v>1</c:v>
                      </c:pt>
                      <c:pt idx="13">
                        <c:v>1</c:v>
                      </c:pt>
                      <c:pt idx="14">
                        <c:v>0</c:v>
                      </c:pt>
                      <c:pt idx="15">
                        <c:v>1</c:v>
                      </c:pt>
                      <c:pt idx="16">
                        <c:v>0</c:v>
                      </c:pt>
                    </c:numCache>
                  </c:numRef>
                </c:val>
              </c15:ser>
            </c15:filteredBarSeries>
          </c:ext>
        </c:extLst>
      </c:bar3DChart>
      <c:catAx>
        <c:axId val="558304072"/>
        <c:scaling>
          <c:orientation val="minMax"/>
        </c:scaling>
        <c:delete val="0"/>
        <c:axPos val="l"/>
        <c:numFmt formatCode="0;0" sourceLinked="0"/>
        <c:majorTickMark val="none"/>
        <c:minorTickMark val="none"/>
        <c:tickLblPos val="low"/>
        <c:txPr>
          <a:bodyPr/>
          <a:lstStyle/>
          <a:p>
            <a:pPr>
              <a:defRPr sz="1200"/>
            </a:pPr>
            <a:endParaRPr lang="es-ES"/>
          </a:p>
        </c:txPr>
        <c:crossAx val="558304464"/>
        <c:crosses val="autoZero"/>
        <c:auto val="1"/>
        <c:lblAlgn val="ctr"/>
        <c:lblOffset val="100"/>
        <c:noMultiLvlLbl val="0"/>
      </c:catAx>
      <c:valAx>
        <c:axId val="558304464"/>
        <c:scaling>
          <c:orientation val="minMax"/>
        </c:scaling>
        <c:delete val="0"/>
        <c:axPos val="b"/>
        <c:majorGridlines/>
        <c:numFmt formatCode="0%;0%" sourceLinked="0"/>
        <c:majorTickMark val="out"/>
        <c:minorTickMark val="none"/>
        <c:tickLblPos val="nextTo"/>
        <c:txPr>
          <a:bodyPr/>
          <a:lstStyle/>
          <a:p>
            <a:pPr>
              <a:defRPr sz="1200"/>
            </a:pPr>
            <a:endParaRPr lang="es-ES"/>
          </a:p>
        </c:txPr>
        <c:crossAx val="558304072"/>
        <c:crosses val="autoZero"/>
        <c:crossBetween val="between"/>
      </c:valAx>
    </c:plotArea>
    <c:legend>
      <c:legendPos val="b"/>
      <c:layout>
        <c:manualLayout>
          <c:xMode val="edge"/>
          <c:yMode val="edge"/>
          <c:x val="0.22104257462003302"/>
          <c:y val="0.93617579291138264"/>
          <c:w val="0.12379585839978981"/>
          <c:h val="4.3267827177270062E-2"/>
        </c:manualLayout>
      </c:layout>
      <c:overlay val="0"/>
      <c:txPr>
        <a:bodyPr/>
        <a:lstStyle/>
        <a:p>
          <a:pPr>
            <a:defRPr sz="1200"/>
          </a:pPr>
          <a:endParaRPr lang="es-ES"/>
        </a:p>
      </c:txPr>
    </c:legend>
    <c:plotVisOnly val="1"/>
    <c:dispBlanksAs val="gap"/>
    <c:showDLblsOverMax val="0"/>
  </c:chart>
  <c:spPr>
    <a:ln>
      <a:noFill/>
    </a:ln>
  </c:sp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s-ES"/>
              <a:t>Distribución</a:t>
            </a:r>
            <a:r>
              <a:rPr lang="es-ES" baseline="0"/>
              <a:t> por edad y sexo de los encuestados</a:t>
            </a:r>
            <a:endParaRPr lang="es-ES"/>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s-ES"/>
        </a:p>
      </c:txPr>
    </c:title>
    <c:autoTitleDeleted val="0"/>
    <c:view3D>
      <c:rotX val="15"/>
      <c:rotY val="20"/>
      <c:depthPercent val="100"/>
      <c:rAngAx val="1"/>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2"/>
          <c:order val="2"/>
          <c:tx>
            <c:strRef>
              <c:f>'Prácticum Grado en Fisioterapia'!$D$201</c:f>
              <c:strCache>
                <c:ptCount val="1"/>
                <c:pt idx="0">
                  <c:v>Hombre</c:v>
                </c:pt>
              </c:strCache>
            </c:strRef>
          </c:tx>
          <c:spPr>
            <a:solidFill>
              <a:schemeClr val="accent1"/>
            </a:solidFill>
            <a:ln>
              <a:noFill/>
            </a:ln>
            <a:effectLst/>
            <a:sp3d/>
          </c:spPr>
          <c:invertIfNegative val="0"/>
          <c:cat>
            <c:numRef>
              <c:f>'Prácticum Grado en Fisioterapia'!$A$202:$A$210</c:f>
              <c:numCache>
                <c:formatCode>General</c:formatCode>
                <c:ptCount val="9"/>
                <c:pt idx="0">
                  <c:v>2</c:v>
                </c:pt>
                <c:pt idx="1">
                  <c:v>20</c:v>
                </c:pt>
                <c:pt idx="2">
                  <c:v>21</c:v>
                </c:pt>
                <c:pt idx="3">
                  <c:v>22</c:v>
                </c:pt>
                <c:pt idx="4">
                  <c:v>23</c:v>
                </c:pt>
                <c:pt idx="5">
                  <c:v>24</c:v>
                </c:pt>
                <c:pt idx="6">
                  <c:v>25</c:v>
                </c:pt>
                <c:pt idx="7">
                  <c:v>26</c:v>
                </c:pt>
                <c:pt idx="8">
                  <c:v>27</c:v>
                </c:pt>
              </c:numCache>
            </c:numRef>
          </c:cat>
          <c:val>
            <c:numRef>
              <c:f>'Prácticum Grado en Fisioterapia'!$D$202:$D$210</c:f>
              <c:numCache>
                <c:formatCode>0.00%</c:formatCode>
                <c:ptCount val="9"/>
                <c:pt idx="0">
                  <c:v>-3.5714285714285712E-2</c:v>
                </c:pt>
                <c:pt idx="1">
                  <c:v>-3.5714285714285712E-2</c:v>
                </c:pt>
                <c:pt idx="2">
                  <c:v>-0.14285714285714285</c:v>
                </c:pt>
                <c:pt idx="3">
                  <c:v>0</c:v>
                </c:pt>
                <c:pt idx="4">
                  <c:v>-0.10714285714285714</c:v>
                </c:pt>
                <c:pt idx="5">
                  <c:v>-7.1428571428571425E-2</c:v>
                </c:pt>
                <c:pt idx="6">
                  <c:v>-3.5714285714285712E-2</c:v>
                </c:pt>
                <c:pt idx="7">
                  <c:v>-3.5714285714285712E-2</c:v>
                </c:pt>
                <c:pt idx="8">
                  <c:v>0</c:v>
                </c:pt>
              </c:numCache>
            </c:numRef>
          </c:val>
        </c:ser>
        <c:ser>
          <c:idx val="3"/>
          <c:order val="3"/>
          <c:tx>
            <c:strRef>
              <c:f>'Prácticum Grado en Fisioterapia'!$E$201</c:f>
              <c:strCache>
                <c:ptCount val="1"/>
                <c:pt idx="0">
                  <c:v>Mujer</c:v>
                </c:pt>
              </c:strCache>
            </c:strRef>
          </c:tx>
          <c:spPr>
            <a:solidFill>
              <a:schemeClr val="accent2"/>
            </a:solidFill>
            <a:ln>
              <a:noFill/>
            </a:ln>
            <a:effectLst/>
            <a:sp3d/>
          </c:spPr>
          <c:invertIfNegative val="0"/>
          <c:cat>
            <c:numRef>
              <c:f>'Prácticum Grado en Fisioterapia'!$A$202:$A$210</c:f>
              <c:numCache>
                <c:formatCode>General</c:formatCode>
                <c:ptCount val="9"/>
                <c:pt idx="0">
                  <c:v>2</c:v>
                </c:pt>
                <c:pt idx="1">
                  <c:v>20</c:v>
                </c:pt>
                <c:pt idx="2">
                  <c:v>21</c:v>
                </c:pt>
                <c:pt idx="3">
                  <c:v>22</c:v>
                </c:pt>
                <c:pt idx="4">
                  <c:v>23</c:v>
                </c:pt>
                <c:pt idx="5">
                  <c:v>24</c:v>
                </c:pt>
                <c:pt idx="6">
                  <c:v>25</c:v>
                </c:pt>
                <c:pt idx="7">
                  <c:v>26</c:v>
                </c:pt>
                <c:pt idx="8">
                  <c:v>27</c:v>
                </c:pt>
              </c:numCache>
            </c:numRef>
          </c:cat>
          <c:val>
            <c:numRef>
              <c:f>'Prácticum Grado en Fisioterapia'!$E$202:$E$210</c:f>
              <c:numCache>
                <c:formatCode>0.00%</c:formatCode>
                <c:ptCount val="9"/>
                <c:pt idx="0">
                  <c:v>0</c:v>
                </c:pt>
                <c:pt idx="1">
                  <c:v>3.5714285714285712E-2</c:v>
                </c:pt>
                <c:pt idx="2">
                  <c:v>0.21428571428571427</c:v>
                </c:pt>
                <c:pt idx="3">
                  <c:v>0.10714285714285714</c:v>
                </c:pt>
                <c:pt idx="4">
                  <c:v>0.10714285714285714</c:v>
                </c:pt>
                <c:pt idx="5">
                  <c:v>3.5714285714285712E-2</c:v>
                </c:pt>
                <c:pt idx="6">
                  <c:v>0</c:v>
                </c:pt>
                <c:pt idx="7">
                  <c:v>0</c:v>
                </c:pt>
                <c:pt idx="8">
                  <c:v>3.5714285714285712E-2</c:v>
                </c:pt>
              </c:numCache>
            </c:numRef>
          </c:val>
        </c:ser>
        <c:dLbls>
          <c:showLegendKey val="0"/>
          <c:showVal val="0"/>
          <c:showCatName val="0"/>
          <c:showSerName val="0"/>
          <c:showPercent val="0"/>
          <c:showBubbleSize val="0"/>
        </c:dLbls>
        <c:gapWidth val="0"/>
        <c:gapDepth val="0"/>
        <c:shape val="box"/>
        <c:axId val="547992184"/>
        <c:axId val="547992576"/>
        <c:axId val="0"/>
        <c:extLst>
          <c:ext xmlns:c15="http://schemas.microsoft.com/office/drawing/2012/chart" uri="{02D57815-91ED-43cb-92C2-25804820EDAC}">
            <c15:filteredBarSeries>
              <c15:ser>
                <c:idx val="0"/>
                <c:order val="0"/>
                <c:tx>
                  <c:strRef>
                    <c:extLst>
                      <c:ext uri="{02D57815-91ED-43cb-92C2-25804820EDAC}">
                        <c15:formulaRef>
                          <c15:sqref>'Prácticum Grado en Fisioterapia'!$B$201</c15:sqref>
                        </c15:formulaRef>
                      </c:ext>
                    </c:extLst>
                    <c:strCache>
                      <c:ptCount val="1"/>
                      <c:pt idx="0">
                        <c:v>Hombre</c:v>
                      </c:pt>
                    </c:strCache>
                  </c:strRef>
                </c:tx>
                <c:spPr>
                  <a:solidFill>
                    <a:schemeClr val="accent1"/>
                  </a:solidFill>
                  <a:ln>
                    <a:noFill/>
                  </a:ln>
                  <a:effectLst/>
                  <a:sp3d/>
                </c:spPr>
                <c:invertIfNegative val="0"/>
                <c:cat>
                  <c:numRef>
                    <c:extLst>
                      <c:ext uri="{02D57815-91ED-43cb-92C2-25804820EDAC}">
                        <c15:formulaRef>
                          <c15:sqref>'Prácticum Grado en Fisioterapia'!$A$202:$A$210</c15:sqref>
                        </c15:formulaRef>
                      </c:ext>
                    </c:extLst>
                    <c:numCache>
                      <c:formatCode>General</c:formatCode>
                      <c:ptCount val="9"/>
                      <c:pt idx="0">
                        <c:v>2</c:v>
                      </c:pt>
                      <c:pt idx="1">
                        <c:v>20</c:v>
                      </c:pt>
                      <c:pt idx="2">
                        <c:v>21</c:v>
                      </c:pt>
                      <c:pt idx="3">
                        <c:v>22</c:v>
                      </c:pt>
                      <c:pt idx="4">
                        <c:v>23</c:v>
                      </c:pt>
                      <c:pt idx="5">
                        <c:v>24</c:v>
                      </c:pt>
                      <c:pt idx="6">
                        <c:v>25</c:v>
                      </c:pt>
                      <c:pt idx="7">
                        <c:v>26</c:v>
                      </c:pt>
                      <c:pt idx="8">
                        <c:v>27</c:v>
                      </c:pt>
                    </c:numCache>
                  </c:numRef>
                </c:cat>
                <c:val>
                  <c:numRef>
                    <c:extLst>
                      <c:ext uri="{02D57815-91ED-43cb-92C2-25804820EDAC}">
                        <c15:formulaRef>
                          <c15:sqref>'Prácticum Grado en Fisioterapia'!$B$202:$B$210</c15:sqref>
                        </c15:formulaRef>
                      </c:ext>
                    </c:extLst>
                    <c:numCache>
                      <c:formatCode>General</c:formatCode>
                      <c:ptCount val="9"/>
                      <c:pt idx="0">
                        <c:v>1</c:v>
                      </c:pt>
                      <c:pt idx="1">
                        <c:v>1</c:v>
                      </c:pt>
                      <c:pt idx="2">
                        <c:v>4</c:v>
                      </c:pt>
                      <c:pt idx="3">
                        <c:v>0</c:v>
                      </c:pt>
                      <c:pt idx="4">
                        <c:v>3</c:v>
                      </c:pt>
                      <c:pt idx="5">
                        <c:v>2</c:v>
                      </c:pt>
                      <c:pt idx="6">
                        <c:v>1</c:v>
                      </c:pt>
                      <c:pt idx="7">
                        <c:v>1</c:v>
                      </c:pt>
                      <c:pt idx="8">
                        <c:v>0</c:v>
                      </c:pt>
                    </c:numCache>
                  </c:numRef>
                </c:val>
              </c15:ser>
            </c15:filteredBarSeries>
            <c15:filteredBarSeries>
              <c15:ser>
                <c:idx val="1"/>
                <c:order val="1"/>
                <c:tx>
                  <c:strRef>
                    <c:extLst xmlns:c15="http://schemas.microsoft.com/office/drawing/2012/chart">
                      <c:ext xmlns:c15="http://schemas.microsoft.com/office/drawing/2012/chart" uri="{02D57815-91ED-43cb-92C2-25804820EDAC}">
                        <c15:formulaRef>
                          <c15:sqref>'Prácticum Grado en Fisioterapia'!$C$201</c15:sqref>
                        </c15:formulaRef>
                      </c:ext>
                    </c:extLst>
                    <c:strCache>
                      <c:ptCount val="1"/>
                      <c:pt idx="0">
                        <c:v>Mujer</c:v>
                      </c:pt>
                    </c:strCache>
                  </c:strRef>
                </c:tx>
                <c:spPr>
                  <a:solidFill>
                    <a:schemeClr val="accent2"/>
                  </a:solidFill>
                  <a:ln>
                    <a:noFill/>
                  </a:ln>
                  <a:effectLst/>
                  <a:sp3d/>
                </c:spPr>
                <c:invertIfNegative val="0"/>
                <c:cat>
                  <c:numRef>
                    <c:extLst xmlns:c15="http://schemas.microsoft.com/office/drawing/2012/chart">
                      <c:ext xmlns:c15="http://schemas.microsoft.com/office/drawing/2012/chart" uri="{02D57815-91ED-43cb-92C2-25804820EDAC}">
                        <c15:formulaRef>
                          <c15:sqref>'Prácticum Grado en Fisioterapia'!$A$202:$A$210</c15:sqref>
                        </c15:formulaRef>
                      </c:ext>
                    </c:extLst>
                    <c:numCache>
                      <c:formatCode>General</c:formatCode>
                      <c:ptCount val="9"/>
                      <c:pt idx="0">
                        <c:v>2</c:v>
                      </c:pt>
                      <c:pt idx="1">
                        <c:v>20</c:v>
                      </c:pt>
                      <c:pt idx="2">
                        <c:v>21</c:v>
                      </c:pt>
                      <c:pt idx="3">
                        <c:v>22</c:v>
                      </c:pt>
                      <c:pt idx="4">
                        <c:v>23</c:v>
                      </c:pt>
                      <c:pt idx="5">
                        <c:v>24</c:v>
                      </c:pt>
                      <c:pt idx="6">
                        <c:v>25</c:v>
                      </c:pt>
                      <c:pt idx="7">
                        <c:v>26</c:v>
                      </c:pt>
                      <c:pt idx="8">
                        <c:v>27</c:v>
                      </c:pt>
                    </c:numCache>
                  </c:numRef>
                </c:cat>
                <c:val>
                  <c:numRef>
                    <c:extLst xmlns:c15="http://schemas.microsoft.com/office/drawing/2012/chart">
                      <c:ext xmlns:c15="http://schemas.microsoft.com/office/drawing/2012/chart" uri="{02D57815-91ED-43cb-92C2-25804820EDAC}">
                        <c15:formulaRef>
                          <c15:sqref>'Prácticum Grado en Fisioterapia'!$C$202:$C$210</c15:sqref>
                        </c15:formulaRef>
                      </c:ext>
                    </c:extLst>
                    <c:numCache>
                      <c:formatCode>General</c:formatCode>
                      <c:ptCount val="9"/>
                      <c:pt idx="0">
                        <c:v>0</c:v>
                      </c:pt>
                      <c:pt idx="1">
                        <c:v>1</c:v>
                      </c:pt>
                      <c:pt idx="2">
                        <c:v>6</c:v>
                      </c:pt>
                      <c:pt idx="3">
                        <c:v>3</c:v>
                      </c:pt>
                      <c:pt idx="4">
                        <c:v>3</c:v>
                      </c:pt>
                      <c:pt idx="5">
                        <c:v>1</c:v>
                      </c:pt>
                      <c:pt idx="6">
                        <c:v>0</c:v>
                      </c:pt>
                      <c:pt idx="7">
                        <c:v>0</c:v>
                      </c:pt>
                      <c:pt idx="8">
                        <c:v>1</c:v>
                      </c:pt>
                    </c:numCache>
                  </c:numRef>
                </c:val>
              </c15:ser>
            </c15:filteredBarSeries>
          </c:ext>
        </c:extLst>
      </c:bar3DChart>
      <c:catAx>
        <c:axId val="547992184"/>
        <c:scaling>
          <c:orientation val="minMax"/>
        </c:scaling>
        <c:delete val="0"/>
        <c:axPos val="l"/>
        <c:numFmt formatCode="0;0" sourceLinked="0"/>
        <c:majorTickMark val="none"/>
        <c:minorTickMark val="none"/>
        <c:tickLblPos val="low"/>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ES"/>
          </a:p>
        </c:txPr>
        <c:crossAx val="547992576"/>
        <c:crosses val="autoZero"/>
        <c:auto val="1"/>
        <c:lblAlgn val="ctr"/>
        <c:lblOffset val="100"/>
        <c:noMultiLvlLbl val="0"/>
      </c:catAx>
      <c:valAx>
        <c:axId val="547992576"/>
        <c:scaling>
          <c:orientation val="minMax"/>
        </c:scaling>
        <c:delete val="0"/>
        <c:axPos val="b"/>
        <c:majorGridlines>
          <c:spPr>
            <a:ln w="9525" cap="flat" cmpd="sng" algn="ctr">
              <a:solidFill>
                <a:schemeClr val="tx1">
                  <a:tint val="75000"/>
                  <a:shade val="95000"/>
                  <a:satMod val="105000"/>
                </a:schemeClr>
              </a:solidFill>
              <a:prstDash val="solid"/>
              <a:round/>
            </a:ln>
            <a:effectLst/>
          </c:spPr>
        </c:majorGridlines>
        <c:numFmt formatCode="0%;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ES"/>
          </a:p>
        </c:txPr>
        <c:crossAx val="547992184"/>
        <c:crosses val="autoZero"/>
        <c:crossBetween val="between"/>
      </c:valAx>
      <c:spPr>
        <a:noFill/>
        <a:ln>
          <a:noFill/>
        </a:ln>
        <a:effectLst/>
      </c:spPr>
    </c:plotArea>
    <c:legend>
      <c:legendPos val="b"/>
      <c:layout>
        <c:manualLayout>
          <c:xMode val="edge"/>
          <c:yMode val="edge"/>
          <c:x val="0.22104257462003302"/>
          <c:y val="0.93617579291138264"/>
          <c:w val="0.12645151088073497"/>
          <c:h val="4.118186634614624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s-ES"/>
        </a:p>
      </c:txPr>
    </c:legend>
    <c:plotVisOnly val="1"/>
    <c:dispBlanksAs val="gap"/>
    <c:showDLblsOverMax val="0"/>
  </c:chart>
  <c:spPr>
    <a:solidFill>
      <a:schemeClr val="bg1"/>
    </a:solidFill>
    <a:ln w="9525" cap="flat" cmpd="sng" algn="ctr">
      <a:noFill/>
      <a:prstDash val="solid"/>
      <a:round/>
    </a:ln>
    <a:effectLst/>
  </c:spPr>
  <c:txPr>
    <a:bodyPr/>
    <a:lstStyle/>
    <a:p>
      <a:pPr>
        <a:defRPr/>
      </a:pPr>
      <a:endParaRPr lang="es-ES"/>
    </a:p>
  </c:txPr>
  <c:printSettings>
    <c:headerFooter/>
    <c:pageMargins b="0.750000000000001" l="0.70000000000000062" r="0.70000000000000062" t="0.75000000000000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111125</xdr:colOff>
      <xdr:row>1</xdr:row>
      <xdr:rowOff>79767</xdr:rowOff>
    </xdr:from>
    <xdr:to>
      <xdr:col>4</xdr:col>
      <xdr:colOff>710629</xdr:colOff>
      <xdr:row>4</xdr:row>
      <xdr:rowOff>147425</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0074275" y="270267"/>
          <a:ext cx="599504" cy="639158"/>
        </a:xfrm>
        <a:prstGeom prst="rect">
          <a:avLst/>
        </a:prstGeom>
        <a:noFill/>
        <a:ln w="9525">
          <a:noFill/>
          <a:miter lim="800000"/>
          <a:headEnd/>
          <a:tailEnd/>
        </a:ln>
      </xdr:spPr>
    </xdr:pic>
    <xdr:clientData/>
  </xdr:twoCellAnchor>
  <xdr:twoCellAnchor>
    <xdr:from>
      <xdr:col>0</xdr:col>
      <xdr:colOff>4673598</xdr:colOff>
      <xdr:row>24</xdr:row>
      <xdr:rowOff>137888</xdr:rowOff>
    </xdr:from>
    <xdr:to>
      <xdr:col>12</xdr:col>
      <xdr:colOff>402911</xdr:colOff>
      <xdr:row>56</xdr:row>
      <xdr:rowOff>60101</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xdr:row>
      <xdr:rowOff>0</xdr:rowOff>
    </xdr:from>
    <xdr:to>
      <xdr:col>7</xdr:col>
      <xdr:colOff>566188</xdr:colOff>
      <xdr:row>20</xdr:row>
      <xdr:rowOff>154858</xdr:rowOff>
    </xdr:to>
    <xdr:sp macro="" textlink="">
      <xdr:nvSpPr>
        <xdr:cNvPr id="4" name="4 CuadroTexto"/>
        <xdr:cNvSpPr txBox="1"/>
      </xdr:nvSpPr>
      <xdr:spPr>
        <a:xfrm>
          <a:off x="0" y="2257425"/>
          <a:ext cx="12815338" cy="2107483"/>
        </a:xfrm>
        <a:prstGeom prst="rect">
          <a:avLst/>
        </a:prstGeom>
        <a:solidFill>
          <a:sysClr val="window" lastClr="FFFFFF"/>
        </a:solidFill>
        <a:ln w="9525" cmpd="sng">
          <a:solidFill>
            <a:sysClr val="window" lastClr="FFFFFF">
              <a:shade val="50000"/>
            </a:sysClr>
          </a:solidFill>
        </a:ln>
        <a:effectLst/>
      </xdr:spPr>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Calibri"/>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POBLACIÓN ESTUDIO: </a:t>
          </a:r>
          <a:r>
            <a:rPr kumimoji="0" lang="es-ES" sz="1400" b="1" i="0" u="none" strike="noStrike" kern="0" cap="none" spc="0" normalizeH="0" baseline="0" noProof="0">
              <a:ln>
                <a:noFill/>
              </a:ln>
              <a:solidFill>
                <a:sysClr val="windowText" lastClr="000000"/>
              </a:solidFill>
              <a:effectLst/>
              <a:uLnTx/>
              <a:uFillTx/>
              <a:latin typeface="Calibri"/>
            </a:rPr>
            <a:t>Alumnos matriculados en  Prácticum en el centro</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Tamaño muestral</a:t>
          </a:r>
          <a:r>
            <a:rPr kumimoji="0" lang="es-ES" sz="1400" b="1" i="0" u="none" strike="noStrike" kern="0" cap="none" spc="0" normalizeH="0" baseline="0" noProof="0">
              <a:ln>
                <a:noFill/>
              </a:ln>
              <a:solidFill>
                <a:sysClr val="windowText" lastClr="000000"/>
              </a:solidFill>
              <a:effectLst/>
              <a:uLnTx/>
              <a:uFillTx/>
              <a:latin typeface="Calibri"/>
            </a:rPr>
            <a:t>: 84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Tipo de muestreo</a:t>
          </a:r>
          <a:r>
            <a:rPr kumimoji="0" lang="es-ES" sz="1400" b="1" i="0" u="none" strike="noStrike" kern="0" cap="none" spc="0" normalizeH="0" baseline="0" noProof="0">
              <a:ln>
                <a:noFill/>
              </a:ln>
              <a:solidFill>
                <a:sysClr val="windowText" lastClr="000000"/>
              </a:solidFill>
              <a:effectLst/>
              <a:uLnTx/>
              <a:uFillTx/>
              <a:latin typeface="Calibri"/>
            </a:rPr>
            <a:t>: aleatorio simple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Fecha recogida</a:t>
          </a:r>
          <a:r>
            <a:rPr kumimoji="0" lang="es-ES" sz="1400" b="1" i="0" u="none" strike="noStrike" kern="0" cap="none" spc="0" normalizeH="0" baseline="0" noProof="0">
              <a:ln>
                <a:noFill/>
              </a:ln>
              <a:solidFill>
                <a:sysClr val="windowText" lastClr="000000"/>
              </a:solidFill>
              <a:effectLst/>
              <a:uLnTx/>
              <a:uFillTx/>
              <a:latin typeface="Calibri"/>
            </a:rPr>
            <a:t>: Mayo-Junio 2020</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Calibri"/>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ea typeface="+mn-ea"/>
              <a:cs typeface="+mn-cs"/>
            </a:rPr>
            <a:t>Nº de encuestas recogidas: 87 /Nº encuestas necesarias: 84</a:t>
          </a:r>
          <a:endParaRPr kumimoji="0" lang="es-ES" sz="1400" b="1" i="0" u="none" strike="noStrike" kern="0" cap="none" spc="0" normalizeH="0" baseline="0" noProof="0">
            <a:ln>
              <a:noFill/>
            </a:ln>
            <a:solidFill>
              <a:sysClr val="windowText" lastClr="000000"/>
            </a:solidFill>
            <a:effectLst/>
            <a:uLnTx/>
            <a:uFillTx/>
            <a:latin typeface="Calibri"/>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ea typeface="+mn-ea"/>
              <a:cs typeface="+mn-cs"/>
            </a:rPr>
            <a:t>Porcentaje de encuestas recogidas sobre alumnos localizables (con e-mail): 87</a:t>
          </a:r>
          <a:r>
            <a:rPr kumimoji="0" lang="es-ES" sz="1400" b="1" i="0" u="none" strike="noStrike" kern="0" cap="none" spc="0" normalizeH="0" baseline="0" noProof="0">
              <a:ln>
                <a:noFill/>
              </a:ln>
              <a:solidFill>
                <a:sysClr val="windowText" lastClr="000000"/>
              </a:solidFill>
              <a:effectLst/>
              <a:uLnTx/>
              <a:uFillTx/>
              <a:latin typeface="Calibri"/>
              <a:ea typeface="+mn-ea"/>
              <a:cs typeface="+mn-cs"/>
            </a:rPr>
            <a:t> / 654 = 13,30 %</a:t>
          </a:r>
          <a:endParaRPr kumimoji="0" lang="es-ES" sz="1400" b="1" i="0" u="none" strike="noStrike" kern="0" cap="none" spc="0" normalizeH="0" baseline="0" noProof="0">
            <a:ln>
              <a:noFill/>
            </a:ln>
            <a:solidFill>
              <a:sysClr val="windowText" lastClr="000000"/>
            </a:solidFill>
            <a:effectLst/>
            <a:uLnTx/>
            <a:uFillTx/>
            <a:latin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111125</xdr:colOff>
      <xdr:row>1</xdr:row>
      <xdr:rowOff>79767</xdr:rowOff>
    </xdr:from>
    <xdr:to>
      <xdr:col>4</xdr:col>
      <xdr:colOff>710629</xdr:colOff>
      <xdr:row>4</xdr:row>
      <xdr:rowOff>147425</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0080625" y="270267"/>
          <a:ext cx="599504" cy="639158"/>
        </a:xfrm>
        <a:prstGeom prst="rect">
          <a:avLst/>
        </a:prstGeom>
        <a:noFill/>
        <a:ln w="9525">
          <a:noFill/>
          <a:miter lim="800000"/>
          <a:headEnd/>
          <a:tailEnd/>
        </a:ln>
      </xdr:spPr>
    </xdr:pic>
    <xdr:clientData/>
  </xdr:twoCellAnchor>
  <xdr:twoCellAnchor>
    <xdr:from>
      <xdr:col>0</xdr:col>
      <xdr:colOff>4673598</xdr:colOff>
      <xdr:row>24</xdr:row>
      <xdr:rowOff>137888</xdr:rowOff>
    </xdr:from>
    <xdr:to>
      <xdr:col>12</xdr:col>
      <xdr:colOff>402911</xdr:colOff>
      <xdr:row>56</xdr:row>
      <xdr:rowOff>60101</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xdr:row>
      <xdr:rowOff>0</xdr:rowOff>
    </xdr:from>
    <xdr:to>
      <xdr:col>7</xdr:col>
      <xdr:colOff>566188</xdr:colOff>
      <xdr:row>20</xdr:row>
      <xdr:rowOff>154858</xdr:rowOff>
    </xdr:to>
    <xdr:sp macro="" textlink="">
      <xdr:nvSpPr>
        <xdr:cNvPr id="5" name="4 CuadroTexto"/>
        <xdr:cNvSpPr txBox="1"/>
      </xdr:nvSpPr>
      <xdr:spPr>
        <a:xfrm>
          <a:off x="0" y="2095500"/>
          <a:ext cx="12821688" cy="2107483"/>
        </a:xfrm>
        <a:prstGeom prst="rect">
          <a:avLst/>
        </a:prstGeom>
        <a:solidFill>
          <a:sysClr val="window" lastClr="FFFFFF"/>
        </a:solidFill>
        <a:ln w="9525" cmpd="sng">
          <a:solidFill>
            <a:sysClr val="window" lastClr="FFFFFF">
              <a:shade val="50000"/>
            </a:sysClr>
          </a:solidFill>
        </a:ln>
        <a:effectLst/>
      </xdr:spPr>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Calibri"/>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POBLACIÓN ESTUDIO: </a:t>
          </a:r>
          <a:r>
            <a:rPr kumimoji="0" lang="es-ES" sz="1400" b="1" i="0" u="none" strike="noStrike" kern="0" cap="none" spc="0" normalizeH="0" baseline="0" noProof="0">
              <a:ln>
                <a:noFill/>
              </a:ln>
              <a:solidFill>
                <a:sysClr val="windowText" lastClr="000000"/>
              </a:solidFill>
              <a:effectLst/>
              <a:uLnTx/>
              <a:uFillTx/>
              <a:latin typeface="Calibri"/>
            </a:rPr>
            <a:t>Alumnos matriculados en  Prácticum .  Grado de Enfermería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Tamaño muestral</a:t>
          </a:r>
          <a:r>
            <a:rPr kumimoji="0" lang="es-ES" sz="1400" b="1" i="0" u="none" strike="noStrike" kern="0" cap="none" spc="0" normalizeH="0" baseline="0" noProof="0">
              <a:ln>
                <a:noFill/>
              </a:ln>
              <a:solidFill>
                <a:sysClr val="windowText" lastClr="000000"/>
              </a:solidFill>
              <a:effectLst/>
              <a:uLnTx/>
              <a:uFillTx/>
              <a:latin typeface="Calibri"/>
            </a:rPr>
            <a:t>: 78;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Tipo de muestreo</a:t>
          </a:r>
          <a:r>
            <a:rPr kumimoji="0" lang="es-ES" sz="1400" b="1" i="0" u="none" strike="noStrike" kern="0" cap="none" spc="0" normalizeH="0" baseline="0" noProof="0">
              <a:ln>
                <a:noFill/>
              </a:ln>
              <a:solidFill>
                <a:sysClr val="windowText" lastClr="000000"/>
              </a:solidFill>
              <a:effectLst/>
              <a:uLnTx/>
              <a:uFillTx/>
              <a:latin typeface="Calibri"/>
            </a:rPr>
            <a:t>: aleatorio simple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Fecha recogida</a:t>
          </a:r>
          <a:r>
            <a:rPr kumimoji="0" lang="es-ES" sz="1400" b="1" i="0" u="none" strike="noStrike" kern="0" cap="none" spc="0" normalizeH="0" baseline="0" noProof="0">
              <a:ln>
                <a:noFill/>
              </a:ln>
              <a:solidFill>
                <a:sysClr val="windowText" lastClr="000000"/>
              </a:solidFill>
              <a:effectLst/>
              <a:uLnTx/>
              <a:uFillTx/>
              <a:latin typeface="Calibri"/>
            </a:rPr>
            <a:t>: Mayo-Junio 2020</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Calibri"/>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ea typeface="+mn-ea"/>
              <a:cs typeface="+mn-cs"/>
            </a:rPr>
            <a:t>Nº de encuestas recogidas: 58 /Nº encuestas necesarias: 78</a:t>
          </a:r>
          <a:endParaRPr kumimoji="0" lang="es-ES" sz="1400" b="1" i="0" u="none" strike="noStrike" kern="0" cap="none" spc="0" normalizeH="0" baseline="0" noProof="0">
            <a:ln>
              <a:noFill/>
            </a:ln>
            <a:solidFill>
              <a:sysClr val="windowText" lastClr="000000"/>
            </a:solidFill>
            <a:effectLst/>
            <a:uLnTx/>
            <a:uFillTx/>
            <a:latin typeface="Calibri"/>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ea typeface="+mn-ea"/>
              <a:cs typeface="+mn-cs"/>
            </a:rPr>
            <a:t>Porcentaje de encuestas recogidas sobre alumnos localizables (con e-mail): </a:t>
          </a:r>
          <a:r>
            <a:rPr kumimoji="0" lang="es-ES" sz="1400" b="1" i="0" u="none" strike="noStrike" kern="0" cap="none" spc="0" normalizeH="0" baseline="0" noProof="0">
              <a:ln>
                <a:noFill/>
              </a:ln>
              <a:solidFill>
                <a:sysClr val="windowText" lastClr="000000"/>
              </a:solidFill>
              <a:effectLst/>
              <a:uLnTx/>
              <a:uFillTx/>
              <a:latin typeface="Calibri"/>
              <a:ea typeface="+mn-ea"/>
              <a:cs typeface="+mn-cs"/>
            </a:rPr>
            <a:t>58 / 407 = 14,25 %</a:t>
          </a:r>
          <a:endParaRPr kumimoji="0" lang="es-ES" sz="1400" b="1" i="0" u="none" strike="noStrike" kern="0" cap="none" spc="0" normalizeH="0" baseline="0" noProof="0">
            <a:ln>
              <a:noFill/>
            </a:ln>
            <a:solidFill>
              <a:sysClr val="windowText" lastClr="000000"/>
            </a:solidFill>
            <a:effectLst/>
            <a:uLnTx/>
            <a:uFillTx/>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79375</xdr:colOff>
      <xdr:row>1</xdr:row>
      <xdr:rowOff>127392</xdr:rowOff>
    </xdr:from>
    <xdr:to>
      <xdr:col>4</xdr:col>
      <xdr:colOff>678879</xdr:colOff>
      <xdr:row>5</xdr:row>
      <xdr:rowOff>4550</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0048875" y="317892"/>
          <a:ext cx="599504" cy="639158"/>
        </a:xfrm>
        <a:prstGeom prst="rect">
          <a:avLst/>
        </a:prstGeom>
        <a:noFill/>
        <a:ln w="9525">
          <a:noFill/>
          <a:miter lim="800000"/>
          <a:headEnd/>
          <a:tailEnd/>
        </a:ln>
      </xdr:spPr>
    </xdr:pic>
    <xdr:clientData/>
  </xdr:twoCellAnchor>
  <xdr:twoCellAnchor>
    <xdr:from>
      <xdr:col>0</xdr:col>
      <xdr:colOff>5038586</xdr:colOff>
      <xdr:row>25</xdr:row>
      <xdr:rowOff>151847</xdr:rowOff>
    </xdr:from>
    <xdr:to>
      <xdr:col>12</xdr:col>
      <xdr:colOff>402911</xdr:colOff>
      <xdr:row>58</xdr:row>
      <xdr:rowOff>60101</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xdr:row>
      <xdr:rowOff>0</xdr:rowOff>
    </xdr:from>
    <xdr:to>
      <xdr:col>7</xdr:col>
      <xdr:colOff>566188</xdr:colOff>
      <xdr:row>20</xdr:row>
      <xdr:rowOff>82826</xdr:rowOff>
    </xdr:to>
    <xdr:sp macro="" textlink="">
      <xdr:nvSpPr>
        <xdr:cNvPr id="10" name="9 CuadroTexto"/>
        <xdr:cNvSpPr txBox="1"/>
      </xdr:nvSpPr>
      <xdr:spPr>
        <a:xfrm>
          <a:off x="0" y="2125870"/>
          <a:ext cx="12796840" cy="2056847"/>
        </a:xfrm>
        <a:prstGeom prst="rect">
          <a:avLst/>
        </a:prstGeom>
        <a:solidFill>
          <a:sysClr val="window" lastClr="FFFFFF"/>
        </a:solidFill>
        <a:ln w="9525" cmpd="sng">
          <a:solidFill>
            <a:sysClr val="window" lastClr="FFFFFF">
              <a:shade val="50000"/>
            </a:sysClr>
          </a:solidFill>
        </a:ln>
        <a:effectLst/>
      </xdr:spPr>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solidFill>
              <a:effectLst/>
              <a:uLnTx/>
              <a:uFillTx/>
              <a:latin typeface="Calibri"/>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POBLACIÓN ESTUDIO: </a:t>
          </a:r>
          <a:r>
            <a:rPr kumimoji="0" lang="es-ES" sz="1400" b="1" i="0" u="none" strike="noStrike" kern="0" cap="none" spc="0" normalizeH="0" baseline="0" noProof="0">
              <a:ln>
                <a:noFill/>
              </a:ln>
              <a:solidFill>
                <a:sysClr val="windowText" lastClr="000000"/>
              </a:solidFill>
              <a:effectLst/>
              <a:uLnTx/>
              <a:uFillTx/>
              <a:latin typeface="Calibri"/>
            </a:rPr>
            <a:t>Alumnos matriculados en  Prácticum .  Grado de Fisioterapia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Tamaño muestral</a:t>
          </a:r>
          <a:r>
            <a:rPr kumimoji="0" lang="es-ES" sz="1400" b="1" i="0" u="none" strike="noStrike" kern="0" cap="none" spc="0" normalizeH="0" baseline="0" noProof="0">
              <a:ln>
                <a:noFill/>
              </a:ln>
              <a:solidFill>
                <a:sysClr val="windowText" lastClr="000000"/>
              </a:solidFill>
              <a:effectLst/>
              <a:uLnTx/>
              <a:uFillTx/>
              <a:latin typeface="Calibri"/>
            </a:rPr>
            <a:t>: 69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Tipo de muestreo</a:t>
          </a:r>
          <a:r>
            <a:rPr kumimoji="0" lang="es-ES" sz="1400" b="1" i="0" u="none" strike="noStrike" kern="0" cap="none" spc="0" normalizeH="0" baseline="0" noProof="0">
              <a:ln>
                <a:noFill/>
              </a:ln>
              <a:solidFill>
                <a:sysClr val="windowText" lastClr="000000"/>
              </a:solidFill>
              <a:effectLst/>
              <a:uLnTx/>
              <a:uFillTx/>
              <a:latin typeface="Calibri"/>
            </a:rPr>
            <a:t>: aleatorio simple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rPr>
            <a:t>Fecha recogida</a:t>
          </a:r>
          <a:r>
            <a:rPr kumimoji="0" lang="es-ES" sz="1400" b="1" i="0" u="none" strike="noStrike" kern="0" cap="none" spc="0" normalizeH="0" baseline="0" noProof="0">
              <a:ln>
                <a:noFill/>
              </a:ln>
              <a:solidFill>
                <a:sysClr val="windowText" lastClr="000000"/>
              </a:solidFill>
              <a:effectLst/>
              <a:uLnTx/>
              <a:uFillTx/>
              <a:latin typeface="Calibri"/>
            </a:rPr>
            <a:t>: Mayo-Junio 2020</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Calibri"/>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ea typeface="+mn-ea"/>
              <a:cs typeface="+mn-cs"/>
            </a:rPr>
            <a:t>Nº de encuestas recogidas: 28 /Nº encuestas necesarias: 69</a:t>
          </a:r>
          <a:endParaRPr kumimoji="0" lang="es-ES" sz="1400" b="0" i="0" u="none" strike="noStrike" kern="0" cap="none" spc="0" normalizeH="0" baseline="0" noProof="0">
            <a:ln>
              <a:noFill/>
            </a:ln>
            <a:solidFill>
              <a:sysClr val="windowText" lastClr="000000"/>
            </a:solidFill>
            <a:effectLst/>
            <a:uLnTx/>
            <a:uFillTx/>
            <a:latin typeface="Calibri"/>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400" b="1" i="0" u="sng" strike="noStrike" kern="0" cap="none" spc="0" normalizeH="0" baseline="0" noProof="0">
              <a:ln>
                <a:noFill/>
              </a:ln>
              <a:solidFill>
                <a:sysClr val="windowText" lastClr="000000"/>
              </a:solidFill>
              <a:effectLst/>
              <a:uLnTx/>
              <a:uFillTx/>
              <a:latin typeface="Calibri"/>
              <a:ea typeface="+mn-ea"/>
              <a:cs typeface="+mn-cs"/>
            </a:rPr>
            <a:t>Porcentaje de encuestas recogidas sobre alumnos localizables (con e-mail): 28 </a:t>
          </a:r>
          <a:r>
            <a:rPr kumimoji="0" lang="es-ES" sz="1400" b="1" i="0" u="none" strike="noStrike" kern="0" cap="none" spc="0" normalizeH="0" baseline="0" noProof="0">
              <a:ln>
                <a:noFill/>
              </a:ln>
              <a:solidFill>
                <a:sysClr val="windowText" lastClr="000000"/>
              </a:solidFill>
              <a:effectLst/>
              <a:uLnTx/>
              <a:uFillTx/>
              <a:latin typeface="Calibri"/>
              <a:ea typeface="+mn-ea"/>
              <a:cs typeface="+mn-cs"/>
            </a:rPr>
            <a:t>/ 237 = 11,81 %</a:t>
          </a:r>
          <a:endParaRPr kumimoji="0" lang="es-ES" sz="1400" b="1" i="0" u="none" strike="noStrike" kern="0" cap="none" spc="0" normalizeH="0" baseline="0" noProof="0">
            <a:ln>
              <a:noFill/>
            </a:ln>
            <a:solidFill>
              <a:sysClr val="windowText" lastClr="000000"/>
            </a:solidFill>
            <a:effectLst/>
            <a:uLnTx/>
            <a:uFillTx/>
            <a:latin typeface="Calibri"/>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266"/>
  <sheetViews>
    <sheetView view="pageBreakPreview" zoomScale="75" zoomScaleNormal="69" zoomScaleSheetLayoutView="75" workbookViewId="0">
      <selection sqref="A1:R1"/>
    </sheetView>
  </sheetViews>
  <sheetFormatPr baseColWidth="10" defaultRowHeight="15" x14ac:dyDescent="0.25"/>
  <cols>
    <col min="1" max="1" width="115.140625" customWidth="1"/>
    <col min="17" max="17" width="12.85546875" customWidth="1"/>
    <col min="22" max="22" width="15.7109375" style="1" hidden="1" customWidth="1"/>
    <col min="23" max="23" width="15.7109375" style="40" hidden="1" customWidth="1"/>
    <col min="24" max="29" width="15.7109375" hidden="1" customWidth="1"/>
    <col min="30" max="39" width="11.42578125" hidden="1" customWidth="1"/>
  </cols>
  <sheetData>
    <row r="1" spans="1:39" x14ac:dyDescent="0.25">
      <c r="A1" s="108"/>
      <c r="B1" s="108"/>
      <c r="C1" s="108"/>
      <c r="D1" s="108"/>
      <c r="E1" s="108"/>
      <c r="F1" s="108"/>
      <c r="G1" s="108"/>
      <c r="H1" s="108"/>
      <c r="I1" s="108"/>
      <c r="J1" s="108"/>
      <c r="K1" s="108"/>
      <c r="L1" s="108"/>
      <c r="M1" s="108"/>
      <c r="N1" s="108"/>
      <c r="O1" s="108"/>
      <c r="P1" s="108"/>
      <c r="Q1" s="108"/>
      <c r="R1" s="108"/>
    </row>
    <row r="2" spans="1:39" x14ac:dyDescent="0.25">
      <c r="A2" s="1"/>
      <c r="B2" s="1"/>
      <c r="C2" s="1"/>
      <c r="D2" s="1"/>
      <c r="E2" s="1"/>
      <c r="F2" s="1"/>
      <c r="G2" s="1"/>
      <c r="H2" s="1"/>
      <c r="I2" s="1"/>
      <c r="J2" s="1"/>
      <c r="K2" s="1"/>
      <c r="L2" s="1"/>
      <c r="M2" s="1"/>
      <c r="N2" s="1"/>
      <c r="O2" s="1"/>
      <c r="P2" s="1"/>
      <c r="Q2" s="1"/>
      <c r="R2" s="1"/>
      <c r="W2" s="41" t="s">
        <v>49</v>
      </c>
      <c r="X2">
        <v>2</v>
      </c>
      <c r="Y2">
        <v>3</v>
      </c>
      <c r="Z2">
        <v>4</v>
      </c>
      <c r="AA2">
        <v>5</v>
      </c>
      <c r="AB2" t="s">
        <v>87</v>
      </c>
      <c r="AC2" t="s">
        <v>47</v>
      </c>
      <c r="AE2">
        <v>1</v>
      </c>
      <c r="AF2">
        <v>2</v>
      </c>
      <c r="AG2">
        <v>3</v>
      </c>
      <c r="AH2">
        <v>4</v>
      </c>
      <c r="AI2">
        <v>5</v>
      </c>
      <c r="AJ2" t="s">
        <v>47</v>
      </c>
    </row>
    <row r="3" spans="1:39" x14ac:dyDescent="0.25">
      <c r="A3" s="1"/>
      <c r="B3" s="1"/>
      <c r="C3" s="1"/>
      <c r="D3" s="1"/>
      <c r="E3" s="1"/>
      <c r="F3" s="1"/>
      <c r="G3" s="1"/>
      <c r="H3" s="1"/>
      <c r="I3" s="1"/>
      <c r="J3" s="1"/>
      <c r="K3" s="1"/>
      <c r="L3" s="1"/>
      <c r="M3" s="1"/>
      <c r="N3" s="1"/>
      <c r="O3" s="1"/>
      <c r="P3" s="1"/>
      <c r="Q3" s="1"/>
      <c r="R3" s="1"/>
      <c r="V3" s="1" t="s">
        <v>88</v>
      </c>
      <c r="W3" s="22">
        <v>8</v>
      </c>
      <c r="X3">
        <v>10</v>
      </c>
      <c r="Y3">
        <v>21</v>
      </c>
      <c r="Z3">
        <v>20</v>
      </c>
      <c r="AA3">
        <v>17</v>
      </c>
      <c r="AB3">
        <v>11</v>
      </c>
      <c r="AC3">
        <v>87</v>
      </c>
      <c r="AD3" t="s">
        <v>88</v>
      </c>
      <c r="AE3">
        <v>8</v>
      </c>
      <c r="AF3">
        <v>10</v>
      </c>
      <c r="AG3">
        <v>21</v>
      </c>
      <c r="AH3">
        <v>20</v>
      </c>
      <c r="AI3">
        <v>17</v>
      </c>
      <c r="AJ3">
        <v>3.37</v>
      </c>
      <c r="AK3">
        <v>1.26</v>
      </c>
      <c r="AL3">
        <v>3</v>
      </c>
      <c r="AM3">
        <v>3</v>
      </c>
    </row>
    <row r="4" spans="1:39" x14ac:dyDescent="0.25">
      <c r="A4" s="1"/>
      <c r="B4" s="1"/>
      <c r="C4" s="1"/>
      <c r="D4" s="1"/>
      <c r="E4" s="1"/>
      <c r="F4" s="1"/>
      <c r="G4" s="1"/>
      <c r="H4" s="1"/>
      <c r="I4" s="1"/>
      <c r="J4" s="1"/>
      <c r="K4" s="1"/>
      <c r="L4" s="1"/>
      <c r="M4" s="1"/>
      <c r="N4" s="1"/>
      <c r="O4" s="1"/>
      <c r="P4" s="1"/>
      <c r="Q4" s="1"/>
      <c r="R4" s="1"/>
      <c r="V4" s="1" t="s">
        <v>89</v>
      </c>
      <c r="W4" s="22">
        <v>3</v>
      </c>
      <c r="X4">
        <v>5</v>
      </c>
      <c r="Y4">
        <v>12</v>
      </c>
      <c r="Z4">
        <v>29</v>
      </c>
      <c r="AA4">
        <v>35</v>
      </c>
      <c r="AB4">
        <v>3</v>
      </c>
      <c r="AC4">
        <v>87</v>
      </c>
      <c r="AD4" t="s">
        <v>89</v>
      </c>
      <c r="AE4">
        <v>3</v>
      </c>
      <c r="AF4">
        <v>5</v>
      </c>
      <c r="AG4">
        <v>12</v>
      </c>
      <c r="AH4">
        <v>29</v>
      </c>
      <c r="AI4">
        <v>35</v>
      </c>
      <c r="AJ4">
        <v>4.05</v>
      </c>
      <c r="AK4">
        <v>1.06</v>
      </c>
      <c r="AL4">
        <v>4</v>
      </c>
      <c r="AM4">
        <v>5</v>
      </c>
    </row>
    <row r="5" spans="1:39" x14ac:dyDescent="0.25">
      <c r="A5" s="1"/>
      <c r="B5" s="1"/>
      <c r="C5" s="1"/>
      <c r="D5" s="1"/>
      <c r="E5" s="1"/>
      <c r="F5" s="1"/>
      <c r="G5" s="1"/>
      <c r="H5" s="1"/>
      <c r="I5" s="1"/>
      <c r="J5" s="1"/>
      <c r="K5" s="1"/>
      <c r="L5" s="1"/>
      <c r="M5" s="1"/>
      <c r="N5" s="1"/>
      <c r="O5" s="1"/>
      <c r="P5" s="1"/>
      <c r="Q5" s="1"/>
      <c r="R5" s="1"/>
      <c r="V5" s="1" t="s">
        <v>90</v>
      </c>
      <c r="W5" s="22">
        <v>5</v>
      </c>
      <c r="X5">
        <v>2</v>
      </c>
      <c r="Y5">
        <v>7</v>
      </c>
      <c r="Z5">
        <v>26</v>
      </c>
      <c r="AA5">
        <v>44</v>
      </c>
      <c r="AB5">
        <v>3</v>
      </c>
      <c r="AC5">
        <v>87</v>
      </c>
      <c r="AD5" t="s">
        <v>90</v>
      </c>
      <c r="AE5">
        <v>5</v>
      </c>
      <c r="AF5">
        <v>2</v>
      </c>
      <c r="AG5">
        <v>7</v>
      </c>
      <c r="AH5">
        <v>26</v>
      </c>
      <c r="AI5">
        <v>44</v>
      </c>
      <c r="AJ5">
        <v>4.21</v>
      </c>
      <c r="AK5">
        <v>1.1000000000000001</v>
      </c>
      <c r="AL5">
        <v>5</v>
      </c>
      <c r="AM5">
        <v>5</v>
      </c>
    </row>
    <row r="6" spans="1:39" x14ac:dyDescent="0.25">
      <c r="A6" s="108" t="s">
        <v>0</v>
      </c>
      <c r="B6" s="108"/>
      <c r="C6" s="108"/>
      <c r="D6" s="108"/>
      <c r="E6" s="108"/>
      <c r="F6" s="108"/>
      <c r="G6" s="108"/>
      <c r="H6" s="108"/>
      <c r="I6" s="108"/>
      <c r="J6" s="108"/>
      <c r="K6" s="108"/>
      <c r="L6" s="108"/>
      <c r="M6" s="108"/>
      <c r="N6" s="108"/>
      <c r="O6" s="108"/>
      <c r="P6" s="108"/>
      <c r="Q6" s="108"/>
      <c r="R6" s="108"/>
      <c r="V6" s="1" t="s">
        <v>91</v>
      </c>
      <c r="W6" s="22">
        <v>3</v>
      </c>
      <c r="X6">
        <v>11</v>
      </c>
      <c r="Y6">
        <v>17</v>
      </c>
      <c r="Z6">
        <v>26</v>
      </c>
      <c r="AA6">
        <v>26</v>
      </c>
      <c r="AB6">
        <v>4</v>
      </c>
      <c r="AC6">
        <v>87</v>
      </c>
      <c r="AD6" t="s">
        <v>91</v>
      </c>
      <c r="AE6">
        <v>3</v>
      </c>
      <c r="AF6">
        <v>11</v>
      </c>
      <c r="AG6">
        <v>17</v>
      </c>
      <c r="AH6">
        <v>26</v>
      </c>
      <c r="AI6">
        <v>26</v>
      </c>
      <c r="AJ6">
        <v>3.73</v>
      </c>
      <c r="AK6">
        <v>1.1499999999999999</v>
      </c>
      <c r="AL6">
        <v>4</v>
      </c>
      <c r="AM6">
        <v>4</v>
      </c>
    </row>
    <row r="7" spans="1:39" x14ac:dyDescent="0.25">
      <c r="A7" s="108"/>
      <c r="B7" s="108"/>
      <c r="C7" s="108"/>
      <c r="D7" s="108"/>
      <c r="E7" s="108"/>
      <c r="F7" s="108"/>
      <c r="G7" s="108"/>
      <c r="H7" s="108"/>
      <c r="I7" s="108"/>
      <c r="J7" s="108"/>
      <c r="K7" s="108"/>
      <c r="L7" s="108"/>
      <c r="M7" s="108"/>
      <c r="N7" s="108"/>
      <c r="O7" s="108"/>
      <c r="P7" s="108"/>
      <c r="Q7" s="108"/>
      <c r="R7" s="108"/>
      <c r="V7" s="1" t="s">
        <v>92</v>
      </c>
      <c r="W7" s="22">
        <v>5</v>
      </c>
      <c r="X7">
        <v>2</v>
      </c>
      <c r="Y7">
        <v>11</v>
      </c>
      <c r="Z7">
        <v>19</v>
      </c>
      <c r="AA7">
        <v>39</v>
      </c>
      <c r="AB7">
        <v>11</v>
      </c>
      <c r="AC7">
        <v>87</v>
      </c>
      <c r="AD7" t="s">
        <v>92</v>
      </c>
      <c r="AE7">
        <v>5</v>
      </c>
      <c r="AF7">
        <v>2</v>
      </c>
      <c r="AG7">
        <v>11</v>
      </c>
      <c r="AH7">
        <v>19</v>
      </c>
      <c r="AI7">
        <v>39</v>
      </c>
      <c r="AJ7">
        <v>4.12</v>
      </c>
      <c r="AK7">
        <v>1.17</v>
      </c>
      <c r="AL7">
        <v>5</v>
      </c>
      <c r="AM7">
        <v>5</v>
      </c>
    </row>
    <row r="8" spans="1:39" x14ac:dyDescent="0.25">
      <c r="A8" s="108" t="s">
        <v>1</v>
      </c>
      <c r="B8" s="108"/>
      <c r="C8" s="108"/>
      <c r="D8" s="108"/>
      <c r="E8" s="108"/>
      <c r="F8" s="108"/>
      <c r="G8" s="108"/>
      <c r="H8" s="108"/>
      <c r="I8" s="108"/>
      <c r="J8" s="108"/>
      <c r="K8" s="108"/>
      <c r="L8" s="108"/>
      <c r="M8" s="108"/>
      <c r="N8" s="108"/>
      <c r="O8" s="108"/>
      <c r="P8" s="108"/>
      <c r="Q8" s="108"/>
      <c r="R8" s="108"/>
      <c r="V8" s="1" t="s">
        <v>93</v>
      </c>
      <c r="W8" s="22">
        <v>9</v>
      </c>
      <c r="X8">
        <v>5</v>
      </c>
      <c r="Y8">
        <v>11</v>
      </c>
      <c r="Z8">
        <v>22</v>
      </c>
      <c r="AA8">
        <v>31</v>
      </c>
      <c r="AB8">
        <v>9</v>
      </c>
      <c r="AC8">
        <v>87</v>
      </c>
      <c r="AD8" t="s">
        <v>93</v>
      </c>
      <c r="AE8">
        <v>9</v>
      </c>
      <c r="AF8">
        <v>5</v>
      </c>
      <c r="AG8">
        <v>11</v>
      </c>
      <c r="AH8">
        <v>22</v>
      </c>
      <c r="AI8">
        <v>31</v>
      </c>
      <c r="AJ8">
        <v>3.78</v>
      </c>
      <c r="AK8">
        <v>1.34</v>
      </c>
      <c r="AL8">
        <v>4</v>
      </c>
      <c r="AM8">
        <v>5</v>
      </c>
    </row>
    <row r="9" spans="1:39" ht="27.75" customHeight="1" x14ac:dyDescent="0.25">
      <c r="A9" s="108" t="s">
        <v>225</v>
      </c>
      <c r="B9" s="108"/>
      <c r="C9" s="108"/>
      <c r="D9" s="108"/>
      <c r="E9" s="108"/>
      <c r="F9" s="108"/>
      <c r="G9" s="108"/>
      <c r="H9" s="108"/>
      <c r="I9" s="108"/>
      <c r="J9" s="108"/>
      <c r="K9" s="108"/>
      <c r="L9" s="108"/>
      <c r="M9" s="108"/>
      <c r="N9" s="108"/>
      <c r="O9" s="108"/>
      <c r="P9" s="108"/>
      <c r="Q9" s="108"/>
      <c r="R9" s="108"/>
      <c r="V9" s="38" t="s">
        <v>94</v>
      </c>
      <c r="W9" s="22">
        <v>8</v>
      </c>
      <c r="X9">
        <v>6</v>
      </c>
      <c r="Y9">
        <v>6</v>
      </c>
      <c r="Z9">
        <v>17</v>
      </c>
      <c r="AA9">
        <v>41</v>
      </c>
      <c r="AB9">
        <v>9</v>
      </c>
      <c r="AC9">
        <v>87</v>
      </c>
      <c r="AD9" t="s">
        <v>94</v>
      </c>
      <c r="AE9">
        <v>8</v>
      </c>
      <c r="AF9">
        <v>6</v>
      </c>
      <c r="AG9">
        <v>6</v>
      </c>
      <c r="AH9">
        <v>17</v>
      </c>
      <c r="AI9">
        <v>41</v>
      </c>
      <c r="AJ9">
        <v>3.99</v>
      </c>
      <c r="AK9">
        <v>1.36</v>
      </c>
      <c r="AL9">
        <v>5</v>
      </c>
      <c r="AM9">
        <v>5</v>
      </c>
    </row>
    <row r="10" spans="1:39" x14ac:dyDescent="0.25">
      <c r="A10" s="59"/>
      <c r="B10" s="59"/>
      <c r="C10" s="59"/>
      <c r="D10" s="59"/>
      <c r="E10" s="59"/>
      <c r="F10" s="59"/>
      <c r="G10" s="59"/>
      <c r="H10" s="59"/>
      <c r="I10" s="59"/>
      <c r="J10" s="59"/>
      <c r="K10" s="59"/>
      <c r="L10" s="59"/>
      <c r="M10" s="59"/>
      <c r="N10" s="59"/>
      <c r="O10" s="59"/>
      <c r="P10" s="59"/>
      <c r="Q10" s="59"/>
      <c r="R10" s="59"/>
      <c r="V10" s="38" t="s">
        <v>95</v>
      </c>
      <c r="W10" s="22">
        <v>14</v>
      </c>
      <c r="X10">
        <v>7</v>
      </c>
      <c r="Y10">
        <v>15</v>
      </c>
      <c r="Z10">
        <v>25</v>
      </c>
      <c r="AA10">
        <v>21</v>
      </c>
      <c r="AB10">
        <v>5</v>
      </c>
      <c r="AC10">
        <v>87</v>
      </c>
      <c r="AD10" t="s">
        <v>95</v>
      </c>
      <c r="AE10">
        <v>14</v>
      </c>
      <c r="AF10">
        <v>7</v>
      </c>
      <c r="AG10">
        <v>15</v>
      </c>
      <c r="AH10">
        <v>25</v>
      </c>
      <c r="AI10">
        <v>21</v>
      </c>
      <c r="AJ10">
        <v>3.39</v>
      </c>
      <c r="AK10">
        <v>1.4</v>
      </c>
      <c r="AL10">
        <v>4</v>
      </c>
      <c r="AM10">
        <v>4</v>
      </c>
    </row>
    <row r="11" spans="1:39" x14ac:dyDescent="0.25">
      <c r="A11" s="59"/>
      <c r="B11" s="59"/>
      <c r="C11" s="59"/>
      <c r="D11" s="59"/>
      <c r="E11" s="59"/>
      <c r="F11" s="59"/>
      <c r="G11" s="59"/>
      <c r="H11" s="59"/>
      <c r="I11" s="59"/>
      <c r="J11" s="59"/>
      <c r="K11" s="59"/>
      <c r="L11" s="59"/>
      <c r="M11" s="59"/>
      <c r="N11" s="59"/>
      <c r="O11" s="59"/>
      <c r="P11" s="59"/>
      <c r="Q11" s="59"/>
      <c r="R11" s="59"/>
      <c r="V11" s="38" t="s">
        <v>96</v>
      </c>
      <c r="W11" s="22">
        <v>14</v>
      </c>
      <c r="X11">
        <v>11</v>
      </c>
      <c r="Y11">
        <v>21</v>
      </c>
      <c r="Z11">
        <v>21</v>
      </c>
      <c r="AA11">
        <v>17</v>
      </c>
      <c r="AB11">
        <v>3</v>
      </c>
      <c r="AC11">
        <v>87</v>
      </c>
      <c r="AD11" t="s">
        <v>96</v>
      </c>
      <c r="AE11">
        <v>14</v>
      </c>
      <c r="AF11">
        <v>11</v>
      </c>
      <c r="AG11">
        <v>21</v>
      </c>
      <c r="AH11">
        <v>21</v>
      </c>
      <c r="AI11">
        <v>17</v>
      </c>
      <c r="AJ11">
        <v>3.19</v>
      </c>
      <c r="AK11">
        <v>1.36</v>
      </c>
      <c r="AL11">
        <v>3</v>
      </c>
      <c r="AM11">
        <v>3</v>
      </c>
    </row>
    <row r="12" spans="1:39" x14ac:dyDescent="0.25">
      <c r="A12" s="59"/>
      <c r="B12" s="59"/>
      <c r="C12" s="59"/>
      <c r="D12" s="59"/>
      <c r="E12" s="59"/>
      <c r="F12" s="59"/>
      <c r="G12" s="59"/>
      <c r="H12" s="59"/>
      <c r="I12" s="59"/>
      <c r="J12" s="59"/>
      <c r="K12" s="59"/>
      <c r="L12" s="59"/>
      <c r="M12" s="59"/>
      <c r="N12" s="59"/>
      <c r="O12" s="59"/>
      <c r="P12" s="59"/>
      <c r="Q12" s="59"/>
      <c r="R12" s="59"/>
      <c r="V12" s="38" t="s">
        <v>97</v>
      </c>
      <c r="W12" s="22">
        <v>1</v>
      </c>
      <c r="X12">
        <v>0</v>
      </c>
      <c r="Y12">
        <v>10</v>
      </c>
      <c r="Z12">
        <v>14</v>
      </c>
      <c r="AA12">
        <v>61</v>
      </c>
      <c r="AB12">
        <v>1</v>
      </c>
      <c r="AC12">
        <v>87</v>
      </c>
      <c r="AD12" t="s">
        <v>97</v>
      </c>
      <c r="AE12">
        <v>1</v>
      </c>
      <c r="AF12">
        <v>0</v>
      </c>
      <c r="AG12">
        <v>10</v>
      </c>
      <c r="AH12">
        <v>14</v>
      </c>
      <c r="AI12">
        <v>61</v>
      </c>
      <c r="AJ12">
        <v>4.5599999999999996</v>
      </c>
      <c r="AK12">
        <v>0.79</v>
      </c>
      <c r="AL12">
        <v>5</v>
      </c>
      <c r="AM12">
        <v>5</v>
      </c>
    </row>
    <row r="13" spans="1:39" x14ac:dyDescent="0.25">
      <c r="A13" s="59"/>
      <c r="B13" s="59"/>
      <c r="C13" s="59"/>
      <c r="D13" s="59"/>
      <c r="E13" s="59"/>
      <c r="F13" s="59"/>
      <c r="G13" s="59"/>
      <c r="H13" s="59"/>
      <c r="I13" s="59"/>
      <c r="J13" s="59"/>
      <c r="K13" s="59"/>
      <c r="L13" s="59"/>
      <c r="M13" s="59"/>
      <c r="N13" s="59"/>
      <c r="O13" s="59"/>
      <c r="P13" s="59"/>
      <c r="Q13" s="59"/>
      <c r="R13" s="59"/>
      <c r="V13" s="38" t="s">
        <v>98</v>
      </c>
      <c r="W13" s="22">
        <v>10</v>
      </c>
      <c r="X13">
        <v>3</v>
      </c>
      <c r="Y13">
        <v>14</v>
      </c>
      <c r="Z13">
        <v>21</v>
      </c>
      <c r="AA13">
        <v>36</v>
      </c>
      <c r="AB13">
        <v>3</v>
      </c>
      <c r="AC13">
        <v>87</v>
      </c>
      <c r="AD13" t="s">
        <v>98</v>
      </c>
      <c r="AE13">
        <v>10</v>
      </c>
      <c r="AF13">
        <v>3</v>
      </c>
      <c r="AG13">
        <v>14</v>
      </c>
      <c r="AH13">
        <v>21</v>
      </c>
      <c r="AI13">
        <v>36</v>
      </c>
      <c r="AJ13">
        <v>3.83</v>
      </c>
      <c r="AK13">
        <v>1.34</v>
      </c>
      <c r="AL13">
        <v>4</v>
      </c>
      <c r="AM13">
        <v>5</v>
      </c>
    </row>
    <row r="14" spans="1:39" x14ac:dyDescent="0.25">
      <c r="A14" s="59"/>
      <c r="B14" s="59"/>
      <c r="C14" s="59"/>
      <c r="D14" s="59"/>
      <c r="E14" s="59"/>
      <c r="F14" s="59"/>
      <c r="G14" s="59"/>
      <c r="H14" s="59"/>
      <c r="I14" s="59"/>
      <c r="J14" s="59"/>
      <c r="K14" s="59"/>
      <c r="L14" s="59"/>
      <c r="M14" s="59"/>
      <c r="N14" s="59"/>
      <c r="O14" s="59"/>
      <c r="P14" s="59"/>
      <c r="Q14" s="59"/>
      <c r="R14" s="59"/>
      <c r="V14" s="38" t="s">
        <v>99</v>
      </c>
      <c r="W14" s="22">
        <v>6</v>
      </c>
      <c r="X14">
        <v>9</v>
      </c>
      <c r="Y14">
        <v>16</v>
      </c>
      <c r="Z14">
        <v>23</v>
      </c>
      <c r="AA14">
        <v>27</v>
      </c>
      <c r="AB14">
        <v>6</v>
      </c>
      <c r="AC14">
        <v>87</v>
      </c>
      <c r="AD14" t="s">
        <v>99</v>
      </c>
      <c r="AE14">
        <v>6</v>
      </c>
      <c r="AF14">
        <v>9</v>
      </c>
      <c r="AG14">
        <v>16</v>
      </c>
      <c r="AH14">
        <v>23</v>
      </c>
      <c r="AI14">
        <v>27</v>
      </c>
      <c r="AJ14">
        <v>3.69</v>
      </c>
      <c r="AK14">
        <v>1.25</v>
      </c>
      <c r="AL14">
        <v>4</v>
      </c>
      <c r="AM14">
        <v>5</v>
      </c>
    </row>
    <row r="15" spans="1:39" x14ac:dyDescent="0.25">
      <c r="A15" s="59"/>
      <c r="B15" s="59"/>
      <c r="C15" s="59"/>
      <c r="D15" s="59"/>
      <c r="E15" s="59"/>
      <c r="F15" s="59"/>
      <c r="G15" s="59"/>
      <c r="H15" s="59"/>
      <c r="I15" s="59"/>
      <c r="J15" s="59"/>
      <c r="K15" s="59"/>
      <c r="L15" s="59"/>
      <c r="M15" s="59"/>
      <c r="N15" s="59"/>
      <c r="O15" s="59"/>
      <c r="P15" s="59"/>
      <c r="Q15" s="59"/>
      <c r="R15" s="59"/>
      <c r="V15" s="38" t="s">
        <v>100</v>
      </c>
      <c r="W15" s="22">
        <v>2</v>
      </c>
      <c r="X15">
        <v>9</v>
      </c>
      <c r="Y15">
        <v>11</v>
      </c>
      <c r="Z15">
        <v>18</v>
      </c>
      <c r="AA15">
        <v>38</v>
      </c>
      <c r="AB15">
        <v>9</v>
      </c>
      <c r="AC15">
        <v>87</v>
      </c>
      <c r="AD15" t="s">
        <v>100</v>
      </c>
      <c r="AE15">
        <v>2</v>
      </c>
      <c r="AF15">
        <v>9</v>
      </c>
      <c r="AG15">
        <v>11</v>
      </c>
      <c r="AH15">
        <v>18</v>
      </c>
      <c r="AI15">
        <v>38</v>
      </c>
      <c r="AJ15">
        <v>4.04</v>
      </c>
      <c r="AK15">
        <v>1.1599999999999999</v>
      </c>
      <c r="AL15">
        <v>4</v>
      </c>
      <c r="AM15">
        <v>5</v>
      </c>
    </row>
    <row r="16" spans="1:39" x14ac:dyDescent="0.25">
      <c r="A16" s="59"/>
      <c r="B16" s="59"/>
      <c r="C16" s="59"/>
      <c r="D16" s="59"/>
      <c r="E16" s="59"/>
      <c r="F16" s="59"/>
      <c r="G16" s="59"/>
      <c r="H16" s="59"/>
      <c r="I16" s="59"/>
      <c r="J16" s="59"/>
      <c r="K16" s="59"/>
      <c r="L16" s="59"/>
      <c r="M16" s="59"/>
      <c r="N16" s="59"/>
      <c r="O16" s="59"/>
      <c r="P16" s="59"/>
      <c r="Q16" s="59"/>
      <c r="R16" s="59"/>
      <c r="V16" s="38" t="s">
        <v>101</v>
      </c>
      <c r="W16" s="22">
        <v>9</v>
      </c>
      <c r="X16">
        <v>2</v>
      </c>
      <c r="Y16">
        <v>18</v>
      </c>
      <c r="Z16">
        <v>17</v>
      </c>
      <c r="AA16">
        <v>14</v>
      </c>
      <c r="AB16">
        <v>27</v>
      </c>
      <c r="AC16">
        <v>87</v>
      </c>
      <c r="AD16" t="s">
        <v>101</v>
      </c>
      <c r="AE16">
        <v>9</v>
      </c>
      <c r="AF16">
        <v>2</v>
      </c>
      <c r="AG16">
        <v>18</v>
      </c>
      <c r="AH16">
        <v>17</v>
      </c>
      <c r="AI16">
        <v>14</v>
      </c>
      <c r="AJ16">
        <v>3.42</v>
      </c>
      <c r="AK16">
        <v>1.31</v>
      </c>
      <c r="AL16">
        <v>4</v>
      </c>
      <c r="AM16">
        <v>3</v>
      </c>
    </row>
    <row r="17" spans="1:39" x14ac:dyDescent="0.25">
      <c r="A17" s="59"/>
      <c r="B17" s="59"/>
      <c r="C17" s="59"/>
      <c r="D17" s="59"/>
      <c r="E17" s="59"/>
      <c r="F17" s="59"/>
      <c r="G17" s="59"/>
      <c r="H17" s="59"/>
      <c r="I17" s="59"/>
      <c r="J17" s="59"/>
      <c r="K17" s="59"/>
      <c r="L17" s="59"/>
      <c r="M17" s="59"/>
      <c r="N17" s="59"/>
      <c r="O17" s="59"/>
      <c r="P17" s="59"/>
      <c r="Q17" s="59"/>
      <c r="R17" s="59"/>
      <c r="V17" s="38" t="s">
        <v>102</v>
      </c>
      <c r="W17" s="22">
        <v>2</v>
      </c>
      <c r="X17">
        <v>7</v>
      </c>
      <c r="Y17">
        <v>9</v>
      </c>
      <c r="Z17">
        <v>17</v>
      </c>
      <c r="AA17">
        <v>37</v>
      </c>
      <c r="AB17">
        <v>15</v>
      </c>
      <c r="AC17">
        <v>87</v>
      </c>
      <c r="AD17" t="s">
        <v>102</v>
      </c>
      <c r="AE17">
        <v>2</v>
      </c>
      <c r="AF17">
        <v>7</v>
      </c>
      <c r="AG17">
        <v>9</v>
      </c>
      <c r="AH17">
        <v>17</v>
      </c>
      <c r="AI17">
        <v>37</v>
      </c>
      <c r="AJ17">
        <v>4.1100000000000003</v>
      </c>
      <c r="AK17">
        <v>1.1299999999999999</v>
      </c>
      <c r="AL17">
        <v>5</v>
      </c>
      <c r="AM17">
        <v>5</v>
      </c>
    </row>
    <row r="18" spans="1:39" x14ac:dyDescent="0.25">
      <c r="A18" s="59"/>
      <c r="B18" s="59"/>
      <c r="C18" s="59"/>
      <c r="D18" s="59"/>
      <c r="E18" s="59"/>
      <c r="F18" s="59"/>
      <c r="G18" s="59"/>
      <c r="H18" s="59"/>
      <c r="I18" s="59"/>
      <c r="J18" s="59"/>
      <c r="K18" s="59"/>
      <c r="L18" s="59"/>
      <c r="M18" s="59"/>
      <c r="N18" s="59"/>
      <c r="O18" s="59"/>
      <c r="P18" s="59"/>
      <c r="Q18" s="59"/>
      <c r="R18" s="59"/>
      <c r="V18" s="38" t="s">
        <v>103</v>
      </c>
      <c r="W18" s="22">
        <v>2</v>
      </c>
      <c r="X18">
        <v>1</v>
      </c>
      <c r="Y18">
        <v>5</v>
      </c>
      <c r="Z18">
        <v>17</v>
      </c>
      <c r="AA18">
        <v>50</v>
      </c>
      <c r="AB18">
        <v>12</v>
      </c>
      <c r="AC18">
        <v>87</v>
      </c>
      <c r="AD18" t="s">
        <v>103</v>
      </c>
      <c r="AE18">
        <v>2</v>
      </c>
      <c r="AF18">
        <v>1</v>
      </c>
      <c r="AG18">
        <v>5</v>
      </c>
      <c r="AH18">
        <v>17</v>
      </c>
      <c r="AI18">
        <v>50</v>
      </c>
      <c r="AJ18">
        <v>4.49</v>
      </c>
      <c r="AK18">
        <v>0.89</v>
      </c>
      <c r="AL18">
        <v>5</v>
      </c>
      <c r="AM18">
        <v>5</v>
      </c>
    </row>
    <row r="19" spans="1:39" x14ac:dyDescent="0.25">
      <c r="A19" s="59"/>
      <c r="B19" s="59"/>
      <c r="C19" s="59"/>
      <c r="D19" s="59"/>
      <c r="E19" s="59"/>
      <c r="F19" s="59"/>
      <c r="G19" s="59"/>
      <c r="H19" s="59"/>
      <c r="I19" s="59"/>
      <c r="J19" s="59"/>
      <c r="K19" s="59"/>
      <c r="L19" s="59"/>
      <c r="M19" s="59"/>
      <c r="N19" s="59"/>
      <c r="O19" s="59"/>
      <c r="P19" s="59"/>
      <c r="Q19" s="59"/>
      <c r="R19" s="59"/>
      <c r="V19" s="38" t="s">
        <v>104</v>
      </c>
      <c r="W19" s="22">
        <v>1</v>
      </c>
      <c r="X19">
        <v>2</v>
      </c>
      <c r="Y19">
        <v>10</v>
      </c>
      <c r="Z19">
        <v>27</v>
      </c>
      <c r="AA19">
        <v>33</v>
      </c>
      <c r="AB19">
        <v>14</v>
      </c>
      <c r="AC19">
        <v>87</v>
      </c>
      <c r="AD19" t="s">
        <v>104</v>
      </c>
      <c r="AE19">
        <v>1</v>
      </c>
      <c r="AF19">
        <v>2</v>
      </c>
      <c r="AG19">
        <v>10</v>
      </c>
      <c r="AH19">
        <v>27</v>
      </c>
      <c r="AI19">
        <v>33</v>
      </c>
      <c r="AJ19">
        <v>4.22</v>
      </c>
      <c r="AK19">
        <v>0.89</v>
      </c>
      <c r="AL19">
        <v>4</v>
      </c>
      <c r="AM19">
        <v>5</v>
      </c>
    </row>
    <row r="20" spans="1:39" ht="33.75" x14ac:dyDescent="0.25">
      <c r="A20" s="26"/>
      <c r="B20" s="26"/>
      <c r="C20" s="26"/>
      <c r="D20" s="26"/>
      <c r="E20" s="26"/>
      <c r="F20" s="26"/>
      <c r="G20" s="26"/>
      <c r="V20" s="38" t="s">
        <v>105</v>
      </c>
      <c r="W20" s="22">
        <v>5</v>
      </c>
      <c r="X20">
        <v>3</v>
      </c>
      <c r="Y20">
        <v>11</v>
      </c>
      <c r="Z20">
        <v>24</v>
      </c>
      <c r="AA20">
        <v>34</v>
      </c>
      <c r="AB20">
        <v>10</v>
      </c>
      <c r="AC20">
        <v>87</v>
      </c>
      <c r="AD20" t="s">
        <v>105</v>
      </c>
      <c r="AE20">
        <v>5</v>
      </c>
      <c r="AF20">
        <v>3</v>
      </c>
      <c r="AG20">
        <v>11</v>
      </c>
      <c r="AH20">
        <v>24</v>
      </c>
      <c r="AI20">
        <v>34</v>
      </c>
      <c r="AJ20">
        <v>4.03</v>
      </c>
      <c r="AK20">
        <v>1.1599999999999999</v>
      </c>
      <c r="AL20">
        <v>4</v>
      </c>
      <c r="AM20">
        <v>5</v>
      </c>
    </row>
    <row r="21" spans="1:39" ht="33.75" x14ac:dyDescent="0.25">
      <c r="A21" s="26"/>
      <c r="B21" s="26"/>
      <c r="C21" s="26"/>
      <c r="D21" s="26"/>
      <c r="E21" s="26"/>
      <c r="F21" s="26"/>
      <c r="G21" s="26"/>
      <c r="V21" s="38"/>
      <c r="AD21" t="s">
        <v>219</v>
      </c>
    </row>
    <row r="22" spans="1:39" ht="33.75" x14ac:dyDescent="0.25">
      <c r="A22" s="26"/>
      <c r="B22" s="26"/>
      <c r="C22" s="26"/>
      <c r="D22" s="26"/>
      <c r="E22" s="26"/>
      <c r="F22" s="26"/>
      <c r="G22" s="26"/>
      <c r="V22" s="38"/>
    </row>
    <row r="23" spans="1:39" x14ac:dyDescent="0.25">
      <c r="A23" s="3"/>
      <c r="B23" s="3"/>
      <c r="C23" s="3"/>
      <c r="D23" s="3"/>
      <c r="E23" s="3"/>
      <c r="F23" s="3"/>
      <c r="G23" s="3"/>
      <c r="H23" s="3"/>
      <c r="I23" s="3"/>
      <c r="J23" s="3"/>
      <c r="K23" s="3"/>
      <c r="L23" s="3"/>
      <c r="M23" s="3"/>
      <c r="N23" s="3"/>
      <c r="O23" s="3"/>
      <c r="P23" s="3"/>
      <c r="Q23" s="3"/>
      <c r="R23" s="3"/>
      <c r="V23" s="38"/>
    </row>
    <row r="24" spans="1:39" ht="18.75" x14ac:dyDescent="0.3">
      <c r="B24" s="4"/>
      <c r="V24" s="38"/>
    </row>
    <row r="25" spans="1:39" x14ac:dyDescent="0.25">
      <c r="V25" s="38" t="s">
        <v>56</v>
      </c>
    </row>
    <row r="26" spans="1:39" x14ac:dyDescent="0.25">
      <c r="V26" s="38" t="s">
        <v>107</v>
      </c>
    </row>
    <row r="27" spans="1:39" x14ac:dyDescent="0.25">
      <c r="V27" s="38"/>
      <c r="X27" t="s">
        <v>57</v>
      </c>
      <c r="Y27" t="s">
        <v>58</v>
      </c>
      <c r="Z27" t="s">
        <v>59</v>
      </c>
      <c r="AA27" t="s">
        <v>60</v>
      </c>
    </row>
    <row r="28" spans="1:39" x14ac:dyDescent="0.25">
      <c r="V28" s="38" t="s">
        <v>54</v>
      </c>
      <c r="W28" s="40" t="s">
        <v>220</v>
      </c>
      <c r="X28">
        <v>58</v>
      </c>
      <c r="Y28">
        <v>66.7</v>
      </c>
      <c r="Z28">
        <v>66.7</v>
      </c>
      <c r="AA28">
        <v>66.7</v>
      </c>
    </row>
    <row r="29" spans="1:39" x14ac:dyDescent="0.25">
      <c r="W29" s="40" t="s">
        <v>221</v>
      </c>
      <c r="X29">
        <v>28</v>
      </c>
      <c r="Y29">
        <v>32.200000000000003</v>
      </c>
      <c r="Z29">
        <v>32.200000000000003</v>
      </c>
      <c r="AA29">
        <v>98.9</v>
      </c>
    </row>
    <row r="30" spans="1:39" x14ac:dyDescent="0.25">
      <c r="W30" s="40" t="s">
        <v>222</v>
      </c>
      <c r="X30">
        <v>1</v>
      </c>
      <c r="Y30">
        <v>1.1000000000000001</v>
      </c>
      <c r="Z30">
        <v>1.1000000000000001</v>
      </c>
      <c r="AA30">
        <v>100</v>
      </c>
    </row>
    <row r="31" spans="1:39" x14ac:dyDescent="0.25">
      <c r="W31" s="40" t="s">
        <v>47</v>
      </c>
      <c r="X31">
        <v>87</v>
      </c>
      <c r="Y31">
        <v>100</v>
      </c>
      <c r="Z31">
        <v>100</v>
      </c>
    </row>
    <row r="35" spans="22:27" x14ac:dyDescent="0.25">
      <c r="V35" s="1" t="s">
        <v>108</v>
      </c>
    </row>
    <row r="36" spans="22:27" x14ac:dyDescent="0.25">
      <c r="X36" t="s">
        <v>57</v>
      </c>
      <c r="Y36" t="s">
        <v>58</v>
      </c>
      <c r="Z36" t="s">
        <v>59</v>
      </c>
      <c r="AA36" t="s">
        <v>60</v>
      </c>
    </row>
    <row r="37" spans="22:27" x14ac:dyDescent="0.25">
      <c r="V37" s="1" t="s">
        <v>54</v>
      </c>
      <c r="W37" s="40" t="s">
        <v>42</v>
      </c>
      <c r="X37">
        <v>15</v>
      </c>
      <c r="Y37">
        <v>17.2</v>
      </c>
      <c r="Z37">
        <v>17.2</v>
      </c>
      <c r="AA37">
        <v>17.2</v>
      </c>
    </row>
    <row r="38" spans="22:27" x14ac:dyDescent="0.25">
      <c r="W38" s="40" t="s">
        <v>43</v>
      </c>
      <c r="X38">
        <v>33</v>
      </c>
      <c r="Y38">
        <v>37.9</v>
      </c>
      <c r="Z38">
        <v>37.9</v>
      </c>
      <c r="AA38">
        <v>55.2</v>
      </c>
    </row>
    <row r="39" spans="22:27" x14ac:dyDescent="0.25">
      <c r="W39" s="40" t="s">
        <v>41</v>
      </c>
      <c r="X39">
        <v>39</v>
      </c>
      <c r="Y39">
        <v>44.8</v>
      </c>
      <c r="Z39">
        <v>44.8</v>
      </c>
      <c r="AA39">
        <v>100</v>
      </c>
    </row>
    <row r="40" spans="22:27" x14ac:dyDescent="0.25">
      <c r="W40" s="40" t="s">
        <v>47</v>
      </c>
      <c r="X40">
        <v>87</v>
      </c>
      <c r="Y40">
        <v>100</v>
      </c>
      <c r="Z40">
        <v>100</v>
      </c>
    </row>
    <row r="44" spans="22:27" x14ac:dyDescent="0.25">
      <c r="V44" s="1" t="s">
        <v>109</v>
      </c>
    </row>
    <row r="45" spans="22:27" x14ac:dyDescent="0.25">
      <c r="X45" t="s">
        <v>57</v>
      </c>
      <c r="Y45" t="s">
        <v>58</v>
      </c>
      <c r="Z45" t="s">
        <v>59</v>
      </c>
      <c r="AA45" t="s">
        <v>60</v>
      </c>
    </row>
    <row r="46" spans="22:27" x14ac:dyDescent="0.25">
      <c r="V46" s="1" t="s">
        <v>54</v>
      </c>
      <c r="W46" s="40" t="s">
        <v>37</v>
      </c>
      <c r="X46">
        <v>26</v>
      </c>
      <c r="Y46">
        <v>29.9</v>
      </c>
      <c r="Z46">
        <v>29.9</v>
      </c>
      <c r="AA46">
        <v>29.9</v>
      </c>
    </row>
    <row r="47" spans="22:27" x14ac:dyDescent="0.25">
      <c r="W47" s="40" t="s">
        <v>38</v>
      </c>
      <c r="X47">
        <v>61</v>
      </c>
      <c r="Y47">
        <v>70.099999999999994</v>
      </c>
      <c r="Z47">
        <v>70.099999999999994</v>
      </c>
      <c r="AA47">
        <v>100</v>
      </c>
    </row>
    <row r="48" spans="22:27" x14ac:dyDescent="0.25">
      <c r="W48" s="40" t="s">
        <v>47</v>
      </c>
      <c r="X48">
        <v>87</v>
      </c>
      <c r="Y48">
        <v>100</v>
      </c>
      <c r="Z48">
        <v>100</v>
      </c>
    </row>
    <row r="52" spans="1:28" x14ac:dyDescent="0.25">
      <c r="V52" s="1" t="s">
        <v>110</v>
      </c>
    </row>
    <row r="53" spans="1:28" x14ac:dyDescent="0.25">
      <c r="X53" t="s">
        <v>57</v>
      </c>
      <c r="Y53" t="s">
        <v>58</v>
      </c>
      <c r="Z53" t="s">
        <v>59</v>
      </c>
      <c r="AA53" t="s">
        <v>60</v>
      </c>
    </row>
    <row r="54" spans="1:28" x14ac:dyDescent="0.25">
      <c r="V54" s="1" t="s">
        <v>54</v>
      </c>
      <c r="W54" s="40" t="s">
        <v>64</v>
      </c>
      <c r="X54">
        <v>3</v>
      </c>
      <c r="Y54">
        <v>3.4</v>
      </c>
      <c r="Z54">
        <v>3.4</v>
      </c>
      <c r="AA54">
        <v>3.4</v>
      </c>
    </row>
    <row r="55" spans="1:28" x14ac:dyDescent="0.25">
      <c r="W55" s="40" t="s">
        <v>208</v>
      </c>
      <c r="X55" s="24">
        <v>1</v>
      </c>
      <c r="Y55">
        <v>1.1000000000000001</v>
      </c>
      <c r="Z55" s="24">
        <v>1.1000000000000001</v>
      </c>
      <c r="AA55">
        <v>4.5999999999999996</v>
      </c>
      <c r="AB55" s="24"/>
    </row>
    <row r="56" spans="1:28" x14ac:dyDescent="0.25">
      <c r="W56" s="40" t="s">
        <v>65</v>
      </c>
      <c r="X56">
        <v>13</v>
      </c>
      <c r="Y56">
        <v>14.9</v>
      </c>
      <c r="Z56">
        <v>14.9</v>
      </c>
      <c r="AA56">
        <v>19.5</v>
      </c>
    </row>
    <row r="57" spans="1:28" x14ac:dyDescent="0.25">
      <c r="W57" s="40" t="s">
        <v>66</v>
      </c>
      <c r="X57">
        <v>18</v>
      </c>
      <c r="Y57">
        <v>20.7</v>
      </c>
      <c r="Z57">
        <v>20.7</v>
      </c>
      <c r="AA57">
        <v>40.200000000000003</v>
      </c>
    </row>
    <row r="58" spans="1:28" x14ac:dyDescent="0.25">
      <c r="W58" s="40" t="s">
        <v>131</v>
      </c>
      <c r="X58">
        <v>3</v>
      </c>
      <c r="Y58">
        <v>3.4</v>
      </c>
      <c r="Z58">
        <v>3.4</v>
      </c>
      <c r="AA58">
        <v>43.7</v>
      </c>
    </row>
    <row r="59" spans="1:28" x14ac:dyDescent="0.25">
      <c r="W59" s="40" t="s">
        <v>67</v>
      </c>
      <c r="X59">
        <v>11</v>
      </c>
      <c r="Y59">
        <v>12.6</v>
      </c>
      <c r="Z59">
        <v>12.6</v>
      </c>
      <c r="AA59">
        <v>56.3</v>
      </c>
    </row>
    <row r="60" spans="1:28" ht="18" x14ac:dyDescent="0.25">
      <c r="A60" s="5" t="s">
        <v>128</v>
      </c>
      <c r="E60" s="5" t="s">
        <v>224</v>
      </c>
      <c r="W60" s="40" t="s">
        <v>68</v>
      </c>
      <c r="X60">
        <v>12</v>
      </c>
      <c r="Y60">
        <v>13.8</v>
      </c>
      <c r="Z60">
        <v>13.8</v>
      </c>
      <c r="AA60">
        <v>70.099999999999994</v>
      </c>
    </row>
    <row r="61" spans="1:28" ht="21" x14ac:dyDescent="0.35">
      <c r="A61" s="27" t="s">
        <v>46</v>
      </c>
      <c r="B61" s="29"/>
      <c r="C61" s="28">
        <f>B61/$B$65</f>
        <v>0</v>
      </c>
      <c r="E61" s="98" t="str">
        <f>+W28</f>
        <v>Grado en Enfermería</v>
      </c>
      <c r="F61" s="98"/>
      <c r="G61" s="98"/>
      <c r="H61" s="98"/>
      <c r="I61" s="98"/>
      <c r="J61" s="29">
        <f>+X28</f>
        <v>58</v>
      </c>
      <c r="K61" s="28">
        <f>J61/$B$65</f>
        <v>0.66666666666666663</v>
      </c>
      <c r="W61" s="40" t="s">
        <v>132</v>
      </c>
      <c r="X61">
        <v>1</v>
      </c>
      <c r="Y61">
        <v>1.1000000000000001</v>
      </c>
      <c r="Z61">
        <v>1.1000000000000001</v>
      </c>
      <c r="AA61">
        <v>71.3</v>
      </c>
    </row>
    <row r="62" spans="1:28" ht="21" x14ac:dyDescent="0.35">
      <c r="A62" s="27" t="s">
        <v>42</v>
      </c>
      <c r="B62" s="29">
        <f t="shared" ref="B62:B64" si="0">+X37</f>
        <v>15</v>
      </c>
      <c r="C62" s="28">
        <f>B62/$B$65</f>
        <v>0.17241379310344829</v>
      </c>
      <c r="E62" s="98" t="str">
        <f t="shared" ref="E62:E63" si="1">+W29</f>
        <v>Grado en Fisioterapia</v>
      </c>
      <c r="F62" s="98"/>
      <c r="G62" s="98"/>
      <c r="H62" s="98"/>
      <c r="I62" s="98"/>
      <c r="J62" s="29">
        <f>+X29</f>
        <v>28</v>
      </c>
      <c r="K62" s="28">
        <f>J62/$B$65</f>
        <v>0.32183908045977011</v>
      </c>
      <c r="W62" s="40" t="s">
        <v>50</v>
      </c>
      <c r="X62">
        <v>7</v>
      </c>
      <c r="Y62">
        <v>8</v>
      </c>
      <c r="Z62">
        <v>8</v>
      </c>
      <c r="AA62">
        <v>79.3</v>
      </c>
    </row>
    <row r="63" spans="1:28" ht="21" x14ac:dyDescent="0.35">
      <c r="A63" s="27" t="s">
        <v>43</v>
      </c>
      <c r="B63" s="29">
        <f t="shared" si="0"/>
        <v>33</v>
      </c>
      <c r="C63" s="28">
        <f t="shared" ref="C63:C64" si="2">B63/$B$65</f>
        <v>0.37931034482758619</v>
      </c>
      <c r="E63" s="98" t="str">
        <f t="shared" si="1"/>
        <v>Doble Grado en Enfermería y Fisioterapia</v>
      </c>
      <c r="F63" s="98"/>
      <c r="G63" s="98"/>
      <c r="H63" s="98"/>
      <c r="I63" s="98"/>
      <c r="J63" s="29">
        <f>+X30</f>
        <v>1</v>
      </c>
      <c r="K63" s="28">
        <f t="shared" ref="K63" si="3">J63/$B$65</f>
        <v>1.1494252873563218E-2</v>
      </c>
      <c r="W63" s="40" t="s">
        <v>69</v>
      </c>
      <c r="X63">
        <v>4</v>
      </c>
      <c r="Y63">
        <v>4.5999999999999996</v>
      </c>
      <c r="Z63">
        <v>4.5999999999999996</v>
      </c>
      <c r="AA63">
        <v>83.9</v>
      </c>
    </row>
    <row r="64" spans="1:28" ht="21" x14ac:dyDescent="0.35">
      <c r="A64" s="27" t="s">
        <v>41</v>
      </c>
      <c r="B64" s="29">
        <f t="shared" si="0"/>
        <v>39</v>
      </c>
      <c r="C64" s="28">
        <f t="shared" si="2"/>
        <v>0.44827586206896552</v>
      </c>
      <c r="E64" s="65"/>
      <c r="J64" s="29">
        <f>SUM(J61:J63)</f>
        <v>87</v>
      </c>
      <c r="K64" s="66"/>
      <c r="W64" s="40" t="s">
        <v>51</v>
      </c>
      <c r="X64">
        <v>3</v>
      </c>
      <c r="Y64">
        <v>3.4</v>
      </c>
      <c r="Z64">
        <v>3.4</v>
      </c>
      <c r="AA64">
        <v>87.4</v>
      </c>
    </row>
    <row r="65" spans="1:27" ht="18.75" x14ac:dyDescent="0.3">
      <c r="B65" s="29">
        <f>SUM(B61:B64)</f>
        <v>87</v>
      </c>
      <c r="C65" s="24"/>
      <c r="J65" s="67"/>
      <c r="K65" s="24"/>
      <c r="W65" s="40" t="s">
        <v>70</v>
      </c>
      <c r="X65">
        <v>1</v>
      </c>
      <c r="Y65">
        <v>1.1000000000000001</v>
      </c>
      <c r="Z65">
        <v>1.1000000000000001</v>
      </c>
      <c r="AA65">
        <v>88.5</v>
      </c>
    </row>
    <row r="66" spans="1:27" x14ac:dyDescent="0.25">
      <c r="W66" s="40" t="s">
        <v>119</v>
      </c>
      <c r="X66">
        <v>2</v>
      </c>
      <c r="Y66">
        <v>2.2999999999999998</v>
      </c>
      <c r="Z66">
        <v>2.2999999999999998</v>
      </c>
      <c r="AA66">
        <v>90.8</v>
      </c>
    </row>
    <row r="67" spans="1:27" x14ac:dyDescent="0.25">
      <c r="W67" s="40" t="s">
        <v>71</v>
      </c>
      <c r="X67">
        <v>1</v>
      </c>
      <c r="Y67">
        <v>1.1000000000000001</v>
      </c>
      <c r="Z67">
        <v>1.1000000000000001</v>
      </c>
      <c r="AA67">
        <v>92</v>
      </c>
    </row>
    <row r="68" spans="1:27" x14ac:dyDescent="0.25">
      <c r="W68" s="40" t="s">
        <v>120</v>
      </c>
      <c r="X68">
        <v>1</v>
      </c>
      <c r="Y68">
        <v>1.1000000000000001</v>
      </c>
      <c r="Z68">
        <v>1.1000000000000001</v>
      </c>
      <c r="AA68">
        <v>93.1</v>
      </c>
    </row>
    <row r="69" spans="1:27" x14ac:dyDescent="0.25">
      <c r="W69" s="40" t="s">
        <v>121</v>
      </c>
      <c r="X69">
        <v>1</v>
      </c>
      <c r="Y69">
        <v>1.1000000000000001</v>
      </c>
      <c r="Z69">
        <v>1.1000000000000001</v>
      </c>
      <c r="AA69">
        <v>94.3</v>
      </c>
    </row>
    <row r="70" spans="1:27" x14ac:dyDescent="0.25">
      <c r="G70" s="40"/>
      <c r="W70" s="40" t="s">
        <v>72</v>
      </c>
      <c r="X70">
        <v>1</v>
      </c>
      <c r="Y70">
        <v>1.1000000000000001</v>
      </c>
      <c r="Z70">
        <v>1.1000000000000001</v>
      </c>
      <c r="AA70">
        <v>95.4</v>
      </c>
    </row>
    <row r="71" spans="1:27" x14ac:dyDescent="0.25">
      <c r="G71" s="40"/>
      <c r="W71" s="40" t="s">
        <v>122</v>
      </c>
      <c r="X71">
        <v>1</v>
      </c>
      <c r="Y71">
        <v>1.1000000000000001</v>
      </c>
      <c r="Z71">
        <v>1.1000000000000001</v>
      </c>
      <c r="AA71">
        <v>96.6</v>
      </c>
    </row>
    <row r="72" spans="1:27" ht="18" x14ac:dyDescent="0.25">
      <c r="A72" s="5" t="s">
        <v>2</v>
      </c>
      <c r="W72" s="40" t="s">
        <v>73</v>
      </c>
      <c r="X72">
        <v>1</v>
      </c>
      <c r="Y72">
        <v>1.1000000000000001</v>
      </c>
      <c r="Z72">
        <v>1.1000000000000001</v>
      </c>
      <c r="AA72">
        <v>97.7</v>
      </c>
    </row>
    <row r="73" spans="1:27" ht="15" customHeight="1" x14ac:dyDescent="0.25">
      <c r="B73" s="99" t="s">
        <v>3</v>
      </c>
      <c r="C73" s="99"/>
      <c r="D73" s="99"/>
      <c r="E73" s="99"/>
      <c r="F73" s="99"/>
      <c r="G73" s="99"/>
      <c r="H73" s="3"/>
      <c r="I73" s="99" t="s">
        <v>4</v>
      </c>
      <c r="J73" s="99"/>
      <c r="K73" s="99"/>
      <c r="L73" s="99"/>
      <c r="M73" s="99"/>
      <c r="N73" s="99"/>
      <c r="O73" s="100" t="s">
        <v>5</v>
      </c>
      <c r="P73" s="100"/>
      <c r="Q73" s="100"/>
      <c r="R73" s="100"/>
      <c r="W73" s="40" t="s">
        <v>123</v>
      </c>
      <c r="X73">
        <v>1</v>
      </c>
      <c r="Y73">
        <v>1.1000000000000001</v>
      </c>
      <c r="Z73">
        <v>1.1000000000000001</v>
      </c>
      <c r="AA73">
        <v>98.9</v>
      </c>
    </row>
    <row r="74" spans="1:27" ht="15.75" x14ac:dyDescent="0.25">
      <c r="A74" s="6" t="s">
        <v>6</v>
      </c>
      <c r="B74" s="99"/>
      <c r="C74" s="99"/>
      <c r="D74" s="99"/>
      <c r="E74" s="99"/>
      <c r="F74" s="99"/>
      <c r="G74" s="99"/>
      <c r="H74" s="3"/>
      <c r="I74" s="99"/>
      <c r="J74" s="99"/>
      <c r="K74" s="99"/>
      <c r="L74" s="99"/>
      <c r="M74" s="99"/>
      <c r="N74" s="99"/>
      <c r="O74" s="100"/>
      <c r="P74" s="100"/>
      <c r="Q74" s="100"/>
      <c r="R74" s="100"/>
      <c r="W74" s="40" t="s">
        <v>74</v>
      </c>
      <c r="X74">
        <v>1</v>
      </c>
      <c r="Y74">
        <v>1.1000000000000001</v>
      </c>
      <c r="Z74">
        <v>1.1000000000000001</v>
      </c>
      <c r="AA74">
        <v>100</v>
      </c>
    </row>
    <row r="75" spans="1:27" ht="37.5" x14ac:dyDescent="0.25">
      <c r="B75" s="7">
        <v>1</v>
      </c>
      <c r="C75" s="8">
        <v>2</v>
      </c>
      <c r="D75" s="8">
        <v>3</v>
      </c>
      <c r="E75" s="8">
        <v>4</v>
      </c>
      <c r="F75" s="9">
        <v>5</v>
      </c>
      <c r="G75" s="9" t="s">
        <v>7</v>
      </c>
      <c r="H75" s="10" t="s">
        <v>8</v>
      </c>
      <c r="I75" s="11">
        <v>1</v>
      </c>
      <c r="J75" s="12">
        <v>2</v>
      </c>
      <c r="K75" s="12">
        <v>3</v>
      </c>
      <c r="L75" s="12">
        <v>4</v>
      </c>
      <c r="M75" s="13">
        <v>5</v>
      </c>
      <c r="N75" s="13" t="s">
        <v>7</v>
      </c>
      <c r="O75" s="14" t="s">
        <v>9</v>
      </c>
      <c r="P75" s="15" t="s">
        <v>10</v>
      </c>
      <c r="Q75" s="15" t="s">
        <v>11</v>
      </c>
      <c r="R75" s="15" t="s">
        <v>12</v>
      </c>
      <c r="W75" s="40" t="s">
        <v>47</v>
      </c>
      <c r="X75">
        <v>87</v>
      </c>
      <c r="Y75">
        <v>100</v>
      </c>
      <c r="Z75">
        <v>100</v>
      </c>
    </row>
    <row r="76" spans="1:27" ht="18.75" x14ac:dyDescent="0.25">
      <c r="A76" s="16" t="s">
        <v>13</v>
      </c>
      <c r="B76" s="50">
        <f>+W3</f>
        <v>8</v>
      </c>
      <c r="C76" s="51">
        <f t="shared" ref="C76:G84" si="4">+X3</f>
        <v>10</v>
      </c>
      <c r="D76" s="51">
        <f t="shared" si="4"/>
        <v>21</v>
      </c>
      <c r="E76" s="51">
        <f t="shared" si="4"/>
        <v>20</v>
      </c>
      <c r="F76" s="51">
        <f t="shared" si="4"/>
        <v>17</v>
      </c>
      <c r="G76" s="51">
        <f t="shared" si="4"/>
        <v>11</v>
      </c>
      <c r="H76" s="49">
        <f>SUM(B76:G76)</f>
        <v>87</v>
      </c>
      <c r="I76" s="36">
        <f>B76/$H76</f>
        <v>9.1954022988505746E-2</v>
      </c>
      <c r="J76" s="36">
        <f t="shared" ref="J76:N84" si="5">C76/$H76</f>
        <v>0.11494252873563218</v>
      </c>
      <c r="K76" s="36">
        <f t="shared" si="5"/>
        <v>0.2413793103448276</v>
      </c>
      <c r="L76" s="36">
        <f t="shared" si="5"/>
        <v>0.22988505747126436</v>
      </c>
      <c r="M76" s="36">
        <f t="shared" si="5"/>
        <v>0.19540229885057472</v>
      </c>
      <c r="N76" s="36">
        <f t="shared" si="5"/>
        <v>0.12643678160919541</v>
      </c>
      <c r="O76" s="47">
        <f t="shared" ref="O76:R84" si="6">+AJ3</f>
        <v>3.37</v>
      </c>
      <c r="P76" s="47">
        <f t="shared" si="6"/>
        <v>1.26</v>
      </c>
      <c r="Q76" s="47">
        <f t="shared" si="6"/>
        <v>3</v>
      </c>
      <c r="R76" s="47">
        <f t="shared" si="6"/>
        <v>3</v>
      </c>
    </row>
    <row r="77" spans="1:27" ht="37.5" x14ac:dyDescent="0.25">
      <c r="A77" s="16" t="s">
        <v>14</v>
      </c>
      <c r="B77" s="51">
        <f t="shared" ref="B77:B84" si="7">+W4</f>
        <v>3</v>
      </c>
      <c r="C77" s="51">
        <f t="shared" si="4"/>
        <v>5</v>
      </c>
      <c r="D77" s="51">
        <f t="shared" si="4"/>
        <v>12</v>
      </c>
      <c r="E77" s="51">
        <f t="shared" si="4"/>
        <v>29</v>
      </c>
      <c r="F77" s="51">
        <f t="shared" si="4"/>
        <v>35</v>
      </c>
      <c r="G77" s="51">
        <f t="shared" si="4"/>
        <v>3</v>
      </c>
      <c r="H77" s="49">
        <f t="shared" ref="H77:H84" si="8">SUM(B77:G77)</f>
        <v>87</v>
      </c>
      <c r="I77" s="36">
        <f t="shared" ref="I77:I84" si="9">B77/$H77</f>
        <v>3.4482758620689655E-2</v>
      </c>
      <c r="J77" s="36">
        <f t="shared" si="5"/>
        <v>5.7471264367816091E-2</v>
      </c>
      <c r="K77" s="36">
        <f t="shared" si="5"/>
        <v>0.13793103448275862</v>
      </c>
      <c r="L77" s="36">
        <f t="shared" si="5"/>
        <v>0.33333333333333331</v>
      </c>
      <c r="M77" s="36">
        <f t="shared" si="5"/>
        <v>0.40229885057471265</v>
      </c>
      <c r="N77" s="36">
        <f t="shared" si="5"/>
        <v>3.4482758620689655E-2</v>
      </c>
      <c r="O77" s="47">
        <f t="shared" si="6"/>
        <v>4.05</v>
      </c>
      <c r="P77" s="47">
        <f t="shared" si="6"/>
        <v>1.06</v>
      </c>
      <c r="Q77" s="47">
        <f t="shared" si="6"/>
        <v>4</v>
      </c>
      <c r="R77" s="47">
        <f t="shared" si="6"/>
        <v>5</v>
      </c>
    </row>
    <row r="78" spans="1:27" ht="49.5" customHeight="1" x14ac:dyDescent="0.25">
      <c r="A78" s="16" t="s">
        <v>15</v>
      </c>
      <c r="B78" s="51">
        <f t="shared" si="7"/>
        <v>5</v>
      </c>
      <c r="C78" s="51">
        <f t="shared" si="4"/>
        <v>2</v>
      </c>
      <c r="D78" s="51">
        <f t="shared" si="4"/>
        <v>7</v>
      </c>
      <c r="E78" s="51">
        <f t="shared" si="4"/>
        <v>26</v>
      </c>
      <c r="F78" s="51">
        <f t="shared" si="4"/>
        <v>44</v>
      </c>
      <c r="G78" s="51">
        <f t="shared" si="4"/>
        <v>3</v>
      </c>
      <c r="H78" s="49">
        <f t="shared" si="8"/>
        <v>87</v>
      </c>
      <c r="I78" s="36">
        <f t="shared" si="9"/>
        <v>5.7471264367816091E-2</v>
      </c>
      <c r="J78" s="36">
        <f t="shared" si="5"/>
        <v>2.2988505747126436E-2</v>
      </c>
      <c r="K78" s="36">
        <f t="shared" si="5"/>
        <v>8.0459770114942528E-2</v>
      </c>
      <c r="L78" s="36">
        <f t="shared" si="5"/>
        <v>0.2988505747126437</v>
      </c>
      <c r="M78" s="36">
        <f t="shared" si="5"/>
        <v>0.50574712643678166</v>
      </c>
      <c r="N78" s="36">
        <f t="shared" si="5"/>
        <v>3.4482758620689655E-2</v>
      </c>
      <c r="O78" s="47">
        <f t="shared" si="6"/>
        <v>4.21</v>
      </c>
      <c r="P78" s="47">
        <f t="shared" si="6"/>
        <v>1.1000000000000001</v>
      </c>
      <c r="Q78" s="47">
        <f t="shared" si="6"/>
        <v>5</v>
      </c>
      <c r="R78" s="47">
        <f t="shared" si="6"/>
        <v>5</v>
      </c>
    </row>
    <row r="79" spans="1:27" ht="37.5" x14ac:dyDescent="0.25">
      <c r="A79" s="16" t="s">
        <v>16</v>
      </c>
      <c r="B79" s="51">
        <f t="shared" si="7"/>
        <v>3</v>
      </c>
      <c r="C79" s="51">
        <f t="shared" si="4"/>
        <v>11</v>
      </c>
      <c r="D79" s="51">
        <f t="shared" si="4"/>
        <v>17</v>
      </c>
      <c r="E79" s="51">
        <f t="shared" si="4"/>
        <v>26</v>
      </c>
      <c r="F79" s="51">
        <f t="shared" si="4"/>
        <v>26</v>
      </c>
      <c r="G79" s="51">
        <f t="shared" si="4"/>
        <v>4</v>
      </c>
      <c r="H79" s="49">
        <f t="shared" si="8"/>
        <v>87</v>
      </c>
      <c r="I79" s="36">
        <f t="shared" si="9"/>
        <v>3.4482758620689655E-2</v>
      </c>
      <c r="J79" s="36">
        <f t="shared" si="5"/>
        <v>0.12643678160919541</v>
      </c>
      <c r="K79" s="36">
        <f t="shared" si="5"/>
        <v>0.19540229885057472</v>
      </c>
      <c r="L79" s="36">
        <f t="shared" si="5"/>
        <v>0.2988505747126437</v>
      </c>
      <c r="M79" s="36">
        <f t="shared" si="5"/>
        <v>0.2988505747126437</v>
      </c>
      <c r="N79" s="36">
        <f t="shared" si="5"/>
        <v>4.5977011494252873E-2</v>
      </c>
      <c r="O79" s="47">
        <f t="shared" si="6"/>
        <v>3.73</v>
      </c>
      <c r="P79" s="47">
        <f t="shared" si="6"/>
        <v>1.1499999999999999</v>
      </c>
      <c r="Q79" s="47">
        <f t="shared" si="6"/>
        <v>4</v>
      </c>
      <c r="R79" s="47">
        <f t="shared" si="6"/>
        <v>4</v>
      </c>
    </row>
    <row r="80" spans="1:27" ht="54" customHeight="1" x14ac:dyDescent="0.25">
      <c r="A80" s="16" t="s">
        <v>17</v>
      </c>
      <c r="B80" s="51">
        <f t="shared" si="7"/>
        <v>5</v>
      </c>
      <c r="C80" s="51">
        <f t="shared" si="4"/>
        <v>2</v>
      </c>
      <c r="D80" s="51">
        <f t="shared" si="4"/>
        <v>11</v>
      </c>
      <c r="E80" s="51">
        <f t="shared" si="4"/>
        <v>19</v>
      </c>
      <c r="F80" s="51">
        <f t="shared" si="4"/>
        <v>39</v>
      </c>
      <c r="G80" s="51">
        <f t="shared" si="4"/>
        <v>11</v>
      </c>
      <c r="H80" s="49">
        <f t="shared" si="8"/>
        <v>87</v>
      </c>
      <c r="I80" s="36">
        <f t="shared" si="9"/>
        <v>5.7471264367816091E-2</v>
      </c>
      <c r="J80" s="36">
        <f t="shared" si="5"/>
        <v>2.2988505747126436E-2</v>
      </c>
      <c r="K80" s="36">
        <f t="shared" si="5"/>
        <v>0.12643678160919541</v>
      </c>
      <c r="L80" s="36">
        <f t="shared" si="5"/>
        <v>0.21839080459770116</v>
      </c>
      <c r="M80" s="36">
        <f t="shared" si="5"/>
        <v>0.44827586206896552</v>
      </c>
      <c r="N80" s="36">
        <f t="shared" si="5"/>
        <v>0.12643678160919541</v>
      </c>
      <c r="O80" s="47">
        <f t="shared" si="6"/>
        <v>4.12</v>
      </c>
      <c r="P80" s="47">
        <f t="shared" si="6"/>
        <v>1.17</v>
      </c>
      <c r="Q80" s="47">
        <f t="shared" si="6"/>
        <v>5</v>
      </c>
      <c r="R80" s="47">
        <f t="shared" si="6"/>
        <v>5</v>
      </c>
    </row>
    <row r="81" spans="1:18" ht="37.5" x14ac:dyDescent="0.25">
      <c r="A81" s="16" t="s">
        <v>18</v>
      </c>
      <c r="B81" s="51">
        <f t="shared" si="7"/>
        <v>9</v>
      </c>
      <c r="C81" s="51">
        <f t="shared" si="4"/>
        <v>5</v>
      </c>
      <c r="D81" s="51">
        <f t="shared" si="4"/>
        <v>11</v>
      </c>
      <c r="E81" s="51">
        <f t="shared" si="4"/>
        <v>22</v>
      </c>
      <c r="F81" s="51">
        <f t="shared" si="4"/>
        <v>31</v>
      </c>
      <c r="G81" s="51">
        <f t="shared" si="4"/>
        <v>9</v>
      </c>
      <c r="H81" s="49">
        <f t="shared" si="8"/>
        <v>87</v>
      </c>
      <c r="I81" s="36">
        <f t="shared" si="9"/>
        <v>0.10344827586206896</v>
      </c>
      <c r="J81" s="36">
        <f t="shared" si="5"/>
        <v>5.7471264367816091E-2</v>
      </c>
      <c r="K81" s="36">
        <f t="shared" si="5"/>
        <v>0.12643678160919541</v>
      </c>
      <c r="L81" s="36">
        <f t="shared" si="5"/>
        <v>0.25287356321839083</v>
      </c>
      <c r="M81" s="36">
        <f t="shared" si="5"/>
        <v>0.35632183908045978</v>
      </c>
      <c r="N81" s="36">
        <f t="shared" si="5"/>
        <v>0.10344827586206896</v>
      </c>
      <c r="O81" s="47">
        <f t="shared" si="6"/>
        <v>3.78</v>
      </c>
      <c r="P81" s="47">
        <f t="shared" si="6"/>
        <v>1.34</v>
      </c>
      <c r="Q81" s="47">
        <f t="shared" si="6"/>
        <v>4</v>
      </c>
      <c r="R81" s="47">
        <f t="shared" si="6"/>
        <v>5</v>
      </c>
    </row>
    <row r="82" spans="1:18" ht="37.5" x14ac:dyDescent="0.25">
      <c r="A82" s="16" t="s">
        <v>19</v>
      </c>
      <c r="B82" s="51">
        <f t="shared" si="7"/>
        <v>8</v>
      </c>
      <c r="C82" s="51">
        <f t="shared" si="4"/>
        <v>6</v>
      </c>
      <c r="D82" s="51">
        <f t="shared" si="4"/>
        <v>6</v>
      </c>
      <c r="E82" s="51">
        <f t="shared" si="4"/>
        <v>17</v>
      </c>
      <c r="F82" s="51">
        <f t="shared" si="4"/>
        <v>41</v>
      </c>
      <c r="G82" s="51">
        <f t="shared" si="4"/>
        <v>9</v>
      </c>
      <c r="H82" s="49">
        <f t="shared" si="8"/>
        <v>87</v>
      </c>
      <c r="I82" s="36">
        <f t="shared" si="9"/>
        <v>9.1954022988505746E-2</v>
      </c>
      <c r="J82" s="36">
        <f t="shared" si="5"/>
        <v>6.8965517241379309E-2</v>
      </c>
      <c r="K82" s="36">
        <f t="shared" si="5"/>
        <v>6.8965517241379309E-2</v>
      </c>
      <c r="L82" s="36">
        <f t="shared" si="5"/>
        <v>0.19540229885057472</v>
      </c>
      <c r="M82" s="36">
        <f t="shared" si="5"/>
        <v>0.47126436781609193</v>
      </c>
      <c r="N82" s="36">
        <f t="shared" si="5"/>
        <v>0.10344827586206896</v>
      </c>
      <c r="O82" s="47">
        <f t="shared" si="6"/>
        <v>3.99</v>
      </c>
      <c r="P82" s="47">
        <f t="shared" si="6"/>
        <v>1.36</v>
      </c>
      <c r="Q82" s="47">
        <f t="shared" si="6"/>
        <v>5</v>
      </c>
      <c r="R82" s="47">
        <f t="shared" si="6"/>
        <v>5</v>
      </c>
    </row>
    <row r="83" spans="1:18" ht="46.5" customHeight="1" x14ac:dyDescent="0.25">
      <c r="A83" s="16" t="s">
        <v>20</v>
      </c>
      <c r="B83" s="51">
        <f t="shared" si="7"/>
        <v>14</v>
      </c>
      <c r="C83" s="51">
        <f t="shared" si="4"/>
        <v>7</v>
      </c>
      <c r="D83" s="51">
        <f t="shared" si="4"/>
        <v>15</v>
      </c>
      <c r="E83" s="51">
        <f t="shared" si="4"/>
        <v>25</v>
      </c>
      <c r="F83" s="51">
        <f t="shared" si="4"/>
        <v>21</v>
      </c>
      <c r="G83" s="51">
        <f t="shared" si="4"/>
        <v>5</v>
      </c>
      <c r="H83" s="49">
        <f t="shared" si="8"/>
        <v>87</v>
      </c>
      <c r="I83" s="36">
        <f t="shared" si="9"/>
        <v>0.16091954022988506</v>
      </c>
      <c r="J83" s="36">
        <f t="shared" si="5"/>
        <v>8.0459770114942528E-2</v>
      </c>
      <c r="K83" s="36">
        <f t="shared" si="5"/>
        <v>0.17241379310344829</v>
      </c>
      <c r="L83" s="36">
        <f t="shared" si="5"/>
        <v>0.28735632183908044</v>
      </c>
      <c r="M83" s="36">
        <f t="shared" si="5"/>
        <v>0.2413793103448276</v>
      </c>
      <c r="N83" s="36">
        <f t="shared" si="5"/>
        <v>5.7471264367816091E-2</v>
      </c>
      <c r="O83" s="47">
        <f t="shared" si="6"/>
        <v>3.39</v>
      </c>
      <c r="P83" s="47">
        <f t="shared" si="6"/>
        <v>1.4</v>
      </c>
      <c r="Q83" s="47">
        <f t="shared" si="6"/>
        <v>4</v>
      </c>
      <c r="R83" s="47">
        <f t="shared" si="6"/>
        <v>4</v>
      </c>
    </row>
    <row r="84" spans="1:18" ht="18.75" x14ac:dyDescent="0.25">
      <c r="A84" s="16" t="s">
        <v>21</v>
      </c>
      <c r="B84" s="51">
        <f t="shared" si="7"/>
        <v>14</v>
      </c>
      <c r="C84" s="51">
        <f t="shared" si="4"/>
        <v>11</v>
      </c>
      <c r="D84" s="51">
        <f t="shared" si="4"/>
        <v>21</v>
      </c>
      <c r="E84" s="51">
        <f t="shared" si="4"/>
        <v>21</v>
      </c>
      <c r="F84" s="51">
        <f t="shared" si="4"/>
        <v>17</v>
      </c>
      <c r="G84" s="51">
        <f t="shared" si="4"/>
        <v>3</v>
      </c>
      <c r="H84" s="49">
        <f t="shared" si="8"/>
        <v>87</v>
      </c>
      <c r="I84" s="36">
        <f t="shared" si="9"/>
        <v>0.16091954022988506</v>
      </c>
      <c r="J84" s="36">
        <f t="shared" si="5"/>
        <v>0.12643678160919541</v>
      </c>
      <c r="K84" s="36">
        <f t="shared" si="5"/>
        <v>0.2413793103448276</v>
      </c>
      <c r="L84" s="36">
        <f t="shared" si="5"/>
        <v>0.2413793103448276</v>
      </c>
      <c r="M84" s="36">
        <f t="shared" si="5"/>
        <v>0.19540229885057472</v>
      </c>
      <c r="N84" s="36">
        <f t="shared" si="5"/>
        <v>3.4482758620689655E-2</v>
      </c>
      <c r="O84" s="47">
        <f t="shared" si="6"/>
        <v>3.19</v>
      </c>
      <c r="P84" s="47">
        <f t="shared" si="6"/>
        <v>1.36</v>
      </c>
      <c r="Q84" s="47">
        <f t="shared" si="6"/>
        <v>3</v>
      </c>
      <c r="R84" s="47">
        <f t="shared" si="6"/>
        <v>3</v>
      </c>
    </row>
    <row r="88" spans="1:18" ht="15" customHeight="1" x14ac:dyDescent="0.25">
      <c r="B88" s="99" t="s">
        <v>3</v>
      </c>
      <c r="C88" s="99"/>
      <c r="D88" s="99"/>
      <c r="E88" s="99"/>
      <c r="F88" s="99"/>
      <c r="G88" s="99"/>
      <c r="H88" s="3"/>
      <c r="I88" s="99" t="s">
        <v>4</v>
      </c>
      <c r="J88" s="99"/>
      <c r="K88" s="99"/>
      <c r="L88" s="99"/>
      <c r="M88" s="99"/>
      <c r="N88" s="99"/>
      <c r="O88" s="100" t="s">
        <v>5</v>
      </c>
      <c r="P88" s="100"/>
      <c r="Q88" s="100"/>
      <c r="R88" s="100"/>
    </row>
    <row r="89" spans="1:18" ht="15.75" x14ac:dyDescent="0.25">
      <c r="A89" s="6" t="s">
        <v>22</v>
      </c>
      <c r="B89" s="99"/>
      <c r="C89" s="99"/>
      <c r="D89" s="99"/>
      <c r="E89" s="99"/>
      <c r="F89" s="99"/>
      <c r="G89" s="99"/>
      <c r="H89" s="3"/>
      <c r="I89" s="99"/>
      <c r="J89" s="99"/>
      <c r="K89" s="99"/>
      <c r="L89" s="99"/>
      <c r="M89" s="99"/>
      <c r="N89" s="99"/>
      <c r="O89" s="100"/>
      <c r="P89" s="100"/>
      <c r="Q89" s="100"/>
      <c r="R89" s="100"/>
    </row>
    <row r="90" spans="1:18" ht="38.25" thickBot="1" x14ac:dyDescent="0.3">
      <c r="A90" s="17"/>
      <c r="B90" s="18">
        <v>1</v>
      </c>
      <c r="C90" s="18">
        <v>2</v>
      </c>
      <c r="D90" s="18">
        <v>3</v>
      </c>
      <c r="E90" s="18">
        <v>4</v>
      </c>
      <c r="F90" s="18">
        <v>5</v>
      </c>
      <c r="G90" s="18" t="s">
        <v>7</v>
      </c>
      <c r="H90" s="19" t="s">
        <v>8</v>
      </c>
      <c r="I90" s="18">
        <v>1</v>
      </c>
      <c r="J90" s="18">
        <v>2</v>
      </c>
      <c r="K90" s="18">
        <v>3</v>
      </c>
      <c r="L90" s="18">
        <v>4</v>
      </c>
      <c r="M90" s="18">
        <v>5</v>
      </c>
      <c r="N90" s="18" t="s">
        <v>7</v>
      </c>
      <c r="O90" s="20" t="s">
        <v>9</v>
      </c>
      <c r="P90" s="20" t="s">
        <v>10</v>
      </c>
      <c r="Q90" s="20" t="s">
        <v>11</v>
      </c>
      <c r="R90" s="20" t="s">
        <v>12</v>
      </c>
    </row>
    <row r="91" spans="1:18" ht="18.75" x14ac:dyDescent="0.25">
      <c r="A91" s="16" t="s">
        <v>23</v>
      </c>
      <c r="B91" s="48">
        <f>+W12</f>
        <v>1</v>
      </c>
      <c r="C91" s="48">
        <f t="shared" ref="C91:G99" si="10">+X12</f>
        <v>0</v>
      </c>
      <c r="D91" s="48">
        <f t="shared" si="10"/>
        <v>10</v>
      </c>
      <c r="E91" s="48">
        <f t="shared" si="10"/>
        <v>14</v>
      </c>
      <c r="F91" s="48">
        <f t="shared" si="10"/>
        <v>61</v>
      </c>
      <c r="G91" s="48">
        <f t="shared" si="10"/>
        <v>1</v>
      </c>
      <c r="H91" s="48">
        <f>SUM(B91:G91)</f>
        <v>87</v>
      </c>
      <c r="I91" s="37">
        <f>B91/$H91</f>
        <v>1.1494252873563218E-2</v>
      </c>
      <c r="J91" s="35">
        <f t="shared" ref="J91:N99" si="11">C91/$H91</f>
        <v>0</v>
      </c>
      <c r="K91" s="35">
        <f t="shared" si="11"/>
        <v>0.11494252873563218</v>
      </c>
      <c r="L91" s="35">
        <f t="shared" si="11"/>
        <v>0.16091954022988506</v>
      </c>
      <c r="M91" s="35">
        <f t="shared" si="11"/>
        <v>0.70114942528735635</v>
      </c>
      <c r="N91" s="35">
        <f t="shared" si="11"/>
        <v>1.1494252873563218E-2</v>
      </c>
      <c r="O91" s="48">
        <f t="shared" ref="O91:R99" si="12">+AJ12</f>
        <v>4.5599999999999996</v>
      </c>
      <c r="P91" s="48">
        <f t="shared" si="12"/>
        <v>0.79</v>
      </c>
      <c r="Q91" s="48">
        <f t="shared" si="12"/>
        <v>5</v>
      </c>
      <c r="R91" s="48">
        <f t="shared" si="12"/>
        <v>5</v>
      </c>
    </row>
    <row r="92" spans="1:18" ht="18.75" x14ac:dyDescent="0.25">
      <c r="A92" s="16" t="s">
        <v>24</v>
      </c>
      <c r="B92" s="48">
        <f t="shared" ref="B92:B98" si="13">+W13</f>
        <v>10</v>
      </c>
      <c r="C92" s="48">
        <f t="shared" si="10"/>
        <v>3</v>
      </c>
      <c r="D92" s="48">
        <f t="shared" si="10"/>
        <v>14</v>
      </c>
      <c r="E92" s="48">
        <f t="shared" si="10"/>
        <v>21</v>
      </c>
      <c r="F92" s="48">
        <f t="shared" si="10"/>
        <v>36</v>
      </c>
      <c r="G92" s="48">
        <f t="shared" si="10"/>
        <v>3</v>
      </c>
      <c r="H92" s="48">
        <f t="shared" ref="H92:H99" si="14">SUM(B92:G92)</f>
        <v>87</v>
      </c>
      <c r="I92" s="37">
        <f t="shared" ref="I92:I99" si="15">B92/$H92</f>
        <v>0.11494252873563218</v>
      </c>
      <c r="J92" s="35">
        <f t="shared" si="11"/>
        <v>3.4482758620689655E-2</v>
      </c>
      <c r="K92" s="35">
        <f t="shared" si="11"/>
        <v>0.16091954022988506</v>
      </c>
      <c r="L92" s="35">
        <f t="shared" si="11"/>
        <v>0.2413793103448276</v>
      </c>
      <c r="M92" s="35">
        <f t="shared" si="11"/>
        <v>0.41379310344827586</v>
      </c>
      <c r="N92" s="35">
        <f t="shared" si="11"/>
        <v>3.4482758620689655E-2</v>
      </c>
      <c r="O92" s="48">
        <f t="shared" si="12"/>
        <v>3.83</v>
      </c>
      <c r="P92" s="48">
        <f t="shared" si="12"/>
        <v>1.34</v>
      </c>
      <c r="Q92" s="48">
        <f t="shared" si="12"/>
        <v>4</v>
      </c>
      <c r="R92" s="48">
        <f t="shared" si="12"/>
        <v>5</v>
      </c>
    </row>
    <row r="93" spans="1:18" ht="37.5" x14ac:dyDescent="0.25">
      <c r="A93" s="16" t="s">
        <v>25</v>
      </c>
      <c r="B93" s="48">
        <f t="shared" si="13"/>
        <v>6</v>
      </c>
      <c r="C93" s="48">
        <f t="shared" si="10"/>
        <v>9</v>
      </c>
      <c r="D93" s="48">
        <f t="shared" si="10"/>
        <v>16</v>
      </c>
      <c r="E93" s="48">
        <f t="shared" si="10"/>
        <v>23</v>
      </c>
      <c r="F93" s="48">
        <f t="shared" si="10"/>
        <v>27</v>
      </c>
      <c r="G93" s="48">
        <f t="shared" si="10"/>
        <v>6</v>
      </c>
      <c r="H93" s="48">
        <f t="shared" si="14"/>
        <v>87</v>
      </c>
      <c r="I93" s="37">
        <f t="shared" si="15"/>
        <v>6.8965517241379309E-2</v>
      </c>
      <c r="J93" s="35">
        <f t="shared" si="11"/>
        <v>0.10344827586206896</v>
      </c>
      <c r="K93" s="35">
        <f t="shared" si="11"/>
        <v>0.18390804597701149</v>
      </c>
      <c r="L93" s="35">
        <f t="shared" si="11"/>
        <v>0.26436781609195403</v>
      </c>
      <c r="M93" s="35">
        <f t="shared" si="11"/>
        <v>0.31034482758620691</v>
      </c>
      <c r="N93" s="35">
        <f t="shared" si="11"/>
        <v>6.8965517241379309E-2</v>
      </c>
      <c r="O93" s="48">
        <f t="shared" si="12"/>
        <v>3.69</v>
      </c>
      <c r="P93" s="48">
        <f t="shared" si="12"/>
        <v>1.25</v>
      </c>
      <c r="Q93" s="48">
        <f t="shared" si="12"/>
        <v>4</v>
      </c>
      <c r="R93" s="48">
        <f t="shared" si="12"/>
        <v>5</v>
      </c>
    </row>
    <row r="94" spans="1:18" ht="37.5" x14ac:dyDescent="0.25">
      <c r="A94" s="16" t="s">
        <v>26</v>
      </c>
      <c r="B94" s="48">
        <f t="shared" si="13"/>
        <v>2</v>
      </c>
      <c r="C94" s="48">
        <f t="shared" si="10"/>
        <v>9</v>
      </c>
      <c r="D94" s="48">
        <f t="shared" si="10"/>
        <v>11</v>
      </c>
      <c r="E94" s="48">
        <f t="shared" si="10"/>
        <v>18</v>
      </c>
      <c r="F94" s="48">
        <f t="shared" si="10"/>
        <v>38</v>
      </c>
      <c r="G94" s="48">
        <f t="shared" si="10"/>
        <v>9</v>
      </c>
      <c r="H94" s="48">
        <f t="shared" si="14"/>
        <v>87</v>
      </c>
      <c r="I94" s="37">
        <f t="shared" si="15"/>
        <v>2.2988505747126436E-2</v>
      </c>
      <c r="J94" s="35">
        <f t="shared" si="11"/>
        <v>0.10344827586206896</v>
      </c>
      <c r="K94" s="35">
        <f t="shared" si="11"/>
        <v>0.12643678160919541</v>
      </c>
      <c r="L94" s="35">
        <f t="shared" si="11"/>
        <v>0.20689655172413793</v>
      </c>
      <c r="M94" s="35">
        <f t="shared" si="11"/>
        <v>0.43678160919540232</v>
      </c>
      <c r="N94" s="35">
        <f t="shared" si="11"/>
        <v>0.10344827586206896</v>
      </c>
      <c r="O94" s="48">
        <f t="shared" si="12"/>
        <v>4.04</v>
      </c>
      <c r="P94" s="48">
        <f t="shared" si="12"/>
        <v>1.1599999999999999</v>
      </c>
      <c r="Q94" s="48">
        <f t="shared" si="12"/>
        <v>4</v>
      </c>
      <c r="R94" s="48">
        <f t="shared" si="12"/>
        <v>5</v>
      </c>
    </row>
    <row r="95" spans="1:18" ht="37.5" x14ac:dyDescent="0.25">
      <c r="A95" s="16" t="s">
        <v>27</v>
      </c>
      <c r="B95" s="48">
        <f t="shared" si="13"/>
        <v>9</v>
      </c>
      <c r="C95" s="48">
        <f t="shared" si="10"/>
        <v>2</v>
      </c>
      <c r="D95" s="48">
        <f t="shared" si="10"/>
        <v>18</v>
      </c>
      <c r="E95" s="48">
        <f t="shared" si="10"/>
        <v>17</v>
      </c>
      <c r="F95" s="48">
        <f t="shared" si="10"/>
        <v>14</v>
      </c>
      <c r="G95" s="48">
        <f t="shared" si="10"/>
        <v>27</v>
      </c>
      <c r="H95" s="48">
        <f t="shared" si="14"/>
        <v>87</v>
      </c>
      <c r="I95" s="37">
        <f t="shared" si="15"/>
        <v>0.10344827586206896</v>
      </c>
      <c r="J95" s="35">
        <f t="shared" si="11"/>
        <v>2.2988505747126436E-2</v>
      </c>
      <c r="K95" s="35">
        <f t="shared" si="11"/>
        <v>0.20689655172413793</v>
      </c>
      <c r="L95" s="35">
        <f t="shared" si="11"/>
        <v>0.19540229885057472</v>
      </c>
      <c r="M95" s="35">
        <f t="shared" si="11"/>
        <v>0.16091954022988506</v>
      </c>
      <c r="N95" s="35">
        <f t="shared" si="11"/>
        <v>0.31034482758620691</v>
      </c>
      <c r="O95" s="48">
        <f t="shared" si="12"/>
        <v>3.42</v>
      </c>
      <c r="P95" s="48">
        <f t="shared" si="12"/>
        <v>1.31</v>
      </c>
      <c r="Q95" s="48">
        <f t="shared" si="12"/>
        <v>4</v>
      </c>
      <c r="R95" s="48">
        <f t="shared" si="12"/>
        <v>3</v>
      </c>
    </row>
    <row r="96" spans="1:18" ht="37.5" x14ac:dyDescent="0.25">
      <c r="A96" s="16" t="s">
        <v>28</v>
      </c>
      <c r="B96" s="48">
        <f t="shared" si="13"/>
        <v>2</v>
      </c>
      <c r="C96" s="48">
        <f t="shared" si="10"/>
        <v>7</v>
      </c>
      <c r="D96" s="48">
        <f t="shared" si="10"/>
        <v>9</v>
      </c>
      <c r="E96" s="48">
        <f t="shared" si="10"/>
        <v>17</v>
      </c>
      <c r="F96" s="48">
        <f t="shared" si="10"/>
        <v>37</v>
      </c>
      <c r="G96" s="48">
        <f t="shared" si="10"/>
        <v>15</v>
      </c>
      <c r="H96" s="48">
        <f t="shared" si="14"/>
        <v>87</v>
      </c>
      <c r="I96" s="37">
        <f t="shared" si="15"/>
        <v>2.2988505747126436E-2</v>
      </c>
      <c r="J96" s="35">
        <f t="shared" si="11"/>
        <v>8.0459770114942528E-2</v>
      </c>
      <c r="K96" s="35">
        <f t="shared" si="11"/>
        <v>0.10344827586206896</v>
      </c>
      <c r="L96" s="35">
        <f t="shared" si="11"/>
        <v>0.19540229885057472</v>
      </c>
      <c r="M96" s="35">
        <f t="shared" si="11"/>
        <v>0.42528735632183906</v>
      </c>
      <c r="N96" s="35">
        <f t="shared" si="11"/>
        <v>0.17241379310344829</v>
      </c>
      <c r="O96" s="48">
        <f t="shared" si="12"/>
        <v>4.1100000000000003</v>
      </c>
      <c r="P96" s="48">
        <f t="shared" si="12"/>
        <v>1.1299999999999999</v>
      </c>
      <c r="Q96" s="48">
        <f t="shared" si="12"/>
        <v>5</v>
      </c>
      <c r="R96" s="48">
        <f t="shared" si="12"/>
        <v>5</v>
      </c>
    </row>
    <row r="97" spans="1:26" ht="37.5" x14ac:dyDescent="0.25">
      <c r="A97" s="16" t="s">
        <v>29</v>
      </c>
      <c r="B97" s="48">
        <f t="shared" si="13"/>
        <v>2</v>
      </c>
      <c r="C97" s="48">
        <f t="shared" si="10"/>
        <v>1</v>
      </c>
      <c r="D97" s="48">
        <f t="shared" si="10"/>
        <v>5</v>
      </c>
      <c r="E97" s="48">
        <f t="shared" si="10"/>
        <v>17</v>
      </c>
      <c r="F97" s="48">
        <f t="shared" si="10"/>
        <v>50</v>
      </c>
      <c r="G97" s="48">
        <f t="shared" si="10"/>
        <v>12</v>
      </c>
      <c r="H97" s="48">
        <f t="shared" si="14"/>
        <v>87</v>
      </c>
      <c r="I97" s="37">
        <f t="shared" si="15"/>
        <v>2.2988505747126436E-2</v>
      </c>
      <c r="J97" s="35">
        <f t="shared" si="11"/>
        <v>1.1494252873563218E-2</v>
      </c>
      <c r="K97" s="35">
        <f t="shared" si="11"/>
        <v>5.7471264367816091E-2</v>
      </c>
      <c r="L97" s="35">
        <f t="shared" si="11"/>
        <v>0.19540229885057472</v>
      </c>
      <c r="M97" s="35">
        <f t="shared" si="11"/>
        <v>0.57471264367816088</v>
      </c>
      <c r="N97" s="35">
        <f t="shared" si="11"/>
        <v>0.13793103448275862</v>
      </c>
      <c r="O97" s="48">
        <f t="shared" si="12"/>
        <v>4.49</v>
      </c>
      <c r="P97" s="48">
        <f t="shared" si="12"/>
        <v>0.89</v>
      </c>
      <c r="Q97" s="48">
        <f t="shared" si="12"/>
        <v>5</v>
      </c>
      <c r="R97" s="48">
        <f t="shared" si="12"/>
        <v>5</v>
      </c>
    </row>
    <row r="98" spans="1:26" ht="37.5" x14ac:dyDescent="0.25">
      <c r="A98" s="21" t="s">
        <v>30</v>
      </c>
      <c r="B98" s="48">
        <f t="shared" si="13"/>
        <v>1</v>
      </c>
      <c r="C98" s="48">
        <f t="shared" si="10"/>
        <v>2</v>
      </c>
      <c r="D98" s="48">
        <f t="shared" si="10"/>
        <v>10</v>
      </c>
      <c r="E98" s="48">
        <f t="shared" si="10"/>
        <v>27</v>
      </c>
      <c r="F98" s="48">
        <f t="shared" si="10"/>
        <v>33</v>
      </c>
      <c r="G98" s="48">
        <f t="shared" si="10"/>
        <v>14</v>
      </c>
      <c r="H98" s="48">
        <f t="shared" si="14"/>
        <v>87</v>
      </c>
      <c r="I98" s="37">
        <f t="shared" si="15"/>
        <v>1.1494252873563218E-2</v>
      </c>
      <c r="J98" s="35">
        <f t="shared" si="11"/>
        <v>2.2988505747126436E-2</v>
      </c>
      <c r="K98" s="35">
        <f t="shared" si="11"/>
        <v>0.11494252873563218</v>
      </c>
      <c r="L98" s="35">
        <f t="shared" si="11"/>
        <v>0.31034482758620691</v>
      </c>
      <c r="M98" s="35">
        <f t="shared" si="11"/>
        <v>0.37931034482758619</v>
      </c>
      <c r="N98" s="35">
        <f t="shared" si="11"/>
        <v>0.16091954022988506</v>
      </c>
      <c r="O98" s="48">
        <f t="shared" si="12"/>
        <v>4.22</v>
      </c>
      <c r="P98" s="48">
        <f t="shared" si="12"/>
        <v>0.89</v>
      </c>
      <c r="Q98" s="48">
        <f t="shared" si="12"/>
        <v>4</v>
      </c>
      <c r="R98" s="48">
        <f t="shared" si="12"/>
        <v>5</v>
      </c>
      <c r="V98" s="39"/>
      <c r="W98" s="41"/>
      <c r="X98" s="33"/>
      <c r="Y98" s="33"/>
      <c r="Z98" s="33"/>
    </row>
    <row r="99" spans="1:26" ht="48" customHeight="1" x14ac:dyDescent="0.25">
      <c r="A99" s="16" t="s">
        <v>31</v>
      </c>
      <c r="B99" s="48">
        <f>+W20</f>
        <v>5</v>
      </c>
      <c r="C99" s="48">
        <f t="shared" si="10"/>
        <v>3</v>
      </c>
      <c r="D99" s="48">
        <f t="shared" si="10"/>
        <v>11</v>
      </c>
      <c r="E99" s="48">
        <f t="shared" si="10"/>
        <v>24</v>
      </c>
      <c r="F99" s="48">
        <f t="shared" si="10"/>
        <v>34</v>
      </c>
      <c r="G99" s="48">
        <f t="shared" si="10"/>
        <v>10</v>
      </c>
      <c r="H99" s="48">
        <f t="shared" si="14"/>
        <v>87</v>
      </c>
      <c r="I99" s="37">
        <f t="shared" si="15"/>
        <v>5.7471264367816091E-2</v>
      </c>
      <c r="J99" s="35">
        <f t="shared" si="11"/>
        <v>3.4482758620689655E-2</v>
      </c>
      <c r="K99" s="35">
        <f t="shared" si="11"/>
        <v>0.12643678160919541</v>
      </c>
      <c r="L99" s="35">
        <f t="shared" si="11"/>
        <v>0.27586206896551724</v>
      </c>
      <c r="M99" s="35">
        <f t="shared" si="11"/>
        <v>0.39080459770114945</v>
      </c>
      <c r="N99" s="35">
        <f t="shared" si="11"/>
        <v>0.11494252873563218</v>
      </c>
      <c r="O99" s="48">
        <f t="shared" si="12"/>
        <v>4.03</v>
      </c>
      <c r="P99" s="48">
        <f t="shared" si="12"/>
        <v>1.1599999999999999</v>
      </c>
      <c r="Q99" s="48">
        <f t="shared" si="12"/>
        <v>4</v>
      </c>
      <c r="R99" s="48">
        <f t="shared" si="12"/>
        <v>5</v>
      </c>
    </row>
    <row r="100" spans="1:26" s="33" customFormat="1" ht="18.75" x14ac:dyDescent="0.3">
      <c r="B100" s="34"/>
      <c r="C100" s="34"/>
      <c r="D100" s="34"/>
      <c r="E100" s="34"/>
      <c r="F100" s="34"/>
      <c r="G100" s="34"/>
      <c r="H100" s="34"/>
      <c r="V100" s="1"/>
      <c r="W100" s="40"/>
      <c r="X100"/>
      <c r="Y100"/>
      <c r="Z100"/>
    </row>
    <row r="102" spans="1:26" ht="15.75" thickBot="1" x14ac:dyDescent="0.3"/>
    <row r="103" spans="1:26" ht="27" thickBot="1" x14ac:dyDescent="0.3">
      <c r="A103" s="101"/>
      <c r="B103" s="102"/>
      <c r="C103" s="102"/>
      <c r="D103" s="102"/>
      <c r="E103" s="102"/>
      <c r="F103" s="102"/>
      <c r="G103" s="102"/>
      <c r="H103" s="102"/>
      <c r="I103" s="102"/>
      <c r="J103" s="102"/>
      <c r="K103" s="102"/>
      <c r="L103" s="102"/>
      <c r="M103" s="102"/>
      <c r="N103" s="102"/>
      <c r="O103" s="102"/>
      <c r="P103" s="102"/>
      <c r="Q103" s="102"/>
      <c r="R103" s="102"/>
      <c r="S103" s="102"/>
      <c r="T103" s="102"/>
      <c r="U103" s="103"/>
    </row>
    <row r="105" spans="1:26" ht="21" customHeight="1" x14ac:dyDescent="0.25">
      <c r="A105" s="58"/>
      <c r="B105" s="104"/>
      <c r="C105" s="104"/>
      <c r="D105" s="104"/>
      <c r="E105" s="104"/>
      <c r="F105" s="104"/>
      <c r="G105" s="104"/>
      <c r="H105" s="104"/>
      <c r="I105" s="105"/>
      <c r="J105" s="105"/>
      <c r="K105" s="105"/>
      <c r="L105" s="104"/>
      <c r="M105" s="104"/>
      <c r="N105" s="104"/>
      <c r="O105" s="104"/>
      <c r="P105" s="104"/>
      <c r="Q105" s="106"/>
      <c r="R105" s="107"/>
      <c r="S105" s="107"/>
      <c r="T105" s="107"/>
      <c r="U105" s="107"/>
    </row>
    <row r="106" spans="1:26" ht="15" customHeight="1" x14ac:dyDescent="0.25">
      <c r="A106" s="57"/>
      <c r="B106" s="89"/>
      <c r="C106" s="90"/>
      <c r="D106" s="90"/>
      <c r="E106" s="90"/>
      <c r="F106" s="90"/>
      <c r="G106" s="90"/>
      <c r="H106" s="91"/>
      <c r="I106" s="92"/>
      <c r="J106" s="93"/>
      <c r="K106" s="94"/>
      <c r="L106" s="92"/>
      <c r="M106" s="93"/>
      <c r="N106" s="93"/>
      <c r="O106" s="93"/>
      <c r="P106" s="94"/>
      <c r="Q106" s="95"/>
      <c r="R106" s="96"/>
      <c r="S106" s="96"/>
      <c r="T106" s="96"/>
      <c r="U106" s="97"/>
    </row>
    <row r="107" spans="1:26" ht="15" customHeight="1" x14ac:dyDescent="0.25">
      <c r="A107" s="57"/>
      <c r="B107" s="89"/>
      <c r="C107" s="90"/>
      <c r="D107" s="90"/>
      <c r="E107" s="90"/>
      <c r="F107" s="90"/>
      <c r="G107" s="90"/>
      <c r="H107" s="91"/>
      <c r="I107" s="92"/>
      <c r="J107" s="93"/>
      <c r="K107" s="94"/>
      <c r="L107" s="92"/>
      <c r="M107" s="93"/>
      <c r="N107" s="93"/>
      <c r="O107" s="93"/>
      <c r="P107" s="94"/>
      <c r="Q107" s="95"/>
      <c r="R107" s="96"/>
      <c r="S107" s="96"/>
      <c r="T107" s="96"/>
      <c r="U107" s="97"/>
    </row>
    <row r="108" spans="1:26" ht="15" customHeight="1" x14ac:dyDescent="0.25">
      <c r="A108" s="57"/>
      <c r="B108" s="89"/>
      <c r="C108" s="90"/>
      <c r="D108" s="90"/>
      <c r="E108" s="90"/>
      <c r="F108" s="90"/>
      <c r="G108" s="90"/>
      <c r="H108" s="91"/>
      <c r="I108" s="92"/>
      <c r="J108" s="93"/>
      <c r="K108" s="94"/>
      <c r="L108" s="92"/>
      <c r="M108" s="93"/>
      <c r="N108" s="93"/>
      <c r="O108" s="93"/>
      <c r="P108" s="94"/>
      <c r="Q108" s="95"/>
      <c r="R108" s="96"/>
      <c r="S108" s="96"/>
      <c r="T108" s="96"/>
      <c r="U108" s="97"/>
    </row>
    <row r="109" spans="1:26" ht="15" customHeight="1" x14ac:dyDescent="0.25">
      <c r="A109" s="57"/>
      <c r="B109" s="89"/>
      <c r="C109" s="90"/>
      <c r="D109" s="90"/>
      <c r="E109" s="90"/>
      <c r="F109" s="90"/>
      <c r="G109" s="90"/>
      <c r="H109" s="91"/>
      <c r="I109" s="92"/>
      <c r="J109" s="93"/>
      <c r="K109" s="94"/>
      <c r="L109" s="92"/>
      <c r="M109" s="93"/>
      <c r="N109" s="93"/>
      <c r="O109" s="93"/>
      <c r="P109" s="94"/>
      <c r="Q109" s="95"/>
      <c r="R109" s="96"/>
      <c r="S109" s="96"/>
      <c r="T109" s="96"/>
      <c r="U109" s="97"/>
    </row>
    <row r="110" spans="1:26" ht="15" customHeight="1" x14ac:dyDescent="0.25">
      <c r="A110" s="57"/>
      <c r="B110" s="89"/>
      <c r="C110" s="90"/>
      <c r="D110" s="90"/>
      <c r="E110" s="90"/>
      <c r="F110" s="90"/>
      <c r="G110" s="90"/>
      <c r="H110" s="91"/>
      <c r="I110" s="92"/>
      <c r="J110" s="93"/>
      <c r="K110" s="94"/>
      <c r="L110" s="92"/>
      <c r="M110" s="93"/>
      <c r="N110" s="93"/>
      <c r="O110" s="93"/>
      <c r="P110" s="94"/>
      <c r="Q110" s="95"/>
      <c r="R110" s="96"/>
      <c r="S110" s="96"/>
      <c r="T110" s="96"/>
      <c r="U110" s="97"/>
    </row>
    <row r="111" spans="1:26" ht="15" customHeight="1" x14ac:dyDescent="0.25">
      <c r="A111" s="57"/>
      <c r="B111" s="89"/>
      <c r="C111" s="90"/>
      <c r="D111" s="90"/>
      <c r="E111" s="90"/>
      <c r="F111" s="90"/>
      <c r="G111" s="90"/>
      <c r="H111" s="91"/>
      <c r="I111" s="92"/>
      <c r="J111" s="93"/>
      <c r="K111" s="94"/>
      <c r="L111" s="92"/>
      <c r="M111" s="93"/>
      <c r="N111" s="93"/>
      <c r="O111" s="93"/>
      <c r="P111" s="94"/>
      <c r="Q111" s="95"/>
      <c r="R111" s="96"/>
      <c r="S111" s="96"/>
      <c r="T111" s="96"/>
      <c r="U111" s="97"/>
    </row>
    <row r="112" spans="1:26" ht="15" customHeight="1" x14ac:dyDescent="0.25">
      <c r="A112" s="57"/>
      <c r="B112" s="89"/>
      <c r="C112" s="90"/>
      <c r="D112" s="90"/>
      <c r="E112" s="90"/>
      <c r="F112" s="90"/>
      <c r="G112" s="90"/>
      <c r="H112" s="91"/>
      <c r="I112" s="92"/>
      <c r="J112" s="93"/>
      <c r="K112" s="94"/>
      <c r="L112" s="92"/>
      <c r="M112" s="93"/>
      <c r="N112" s="93"/>
      <c r="O112" s="93"/>
      <c r="P112" s="94"/>
      <c r="Q112" s="95"/>
      <c r="R112" s="96"/>
      <c r="S112" s="96"/>
      <c r="T112" s="96"/>
      <c r="U112" s="97"/>
    </row>
    <row r="113" spans="1:23" ht="15" customHeight="1" x14ac:dyDescent="0.25">
      <c r="A113" s="57"/>
      <c r="B113" s="89"/>
      <c r="C113" s="90"/>
      <c r="D113" s="90"/>
      <c r="E113" s="90"/>
      <c r="F113" s="90"/>
      <c r="G113" s="90"/>
      <c r="H113" s="91"/>
      <c r="I113" s="92"/>
      <c r="J113" s="93"/>
      <c r="K113" s="94"/>
      <c r="L113" s="92"/>
      <c r="M113" s="93"/>
      <c r="N113" s="93"/>
      <c r="O113" s="93"/>
      <c r="P113" s="94"/>
      <c r="Q113" s="95"/>
      <c r="R113" s="96"/>
      <c r="S113" s="96"/>
      <c r="T113" s="96"/>
      <c r="U113" s="97"/>
    </row>
    <row r="114" spans="1:23" ht="15" customHeight="1" x14ac:dyDescent="0.25">
      <c r="A114" s="57"/>
      <c r="B114" s="89"/>
      <c r="C114" s="90"/>
      <c r="D114" s="90"/>
      <c r="E114" s="90"/>
      <c r="F114" s="90"/>
      <c r="G114" s="90"/>
      <c r="H114" s="91"/>
      <c r="I114" s="92"/>
      <c r="J114" s="93"/>
      <c r="K114" s="94"/>
      <c r="L114" s="92"/>
      <c r="M114" s="93"/>
      <c r="N114" s="93"/>
      <c r="O114" s="93"/>
      <c r="P114" s="94"/>
      <c r="Q114" s="95"/>
      <c r="R114" s="96"/>
      <c r="S114" s="96"/>
      <c r="T114" s="96"/>
      <c r="U114" s="97"/>
    </row>
    <row r="115" spans="1:23" ht="15" customHeight="1" x14ac:dyDescent="0.25">
      <c r="A115" s="57"/>
      <c r="B115" s="89"/>
      <c r="C115" s="90"/>
      <c r="D115" s="90"/>
      <c r="E115" s="90"/>
      <c r="F115" s="90"/>
      <c r="G115" s="90"/>
      <c r="H115" s="91"/>
      <c r="I115" s="92"/>
      <c r="J115" s="93"/>
      <c r="K115" s="94"/>
      <c r="L115" s="92"/>
      <c r="M115" s="93"/>
      <c r="N115" s="93"/>
      <c r="O115" s="93"/>
      <c r="P115" s="94"/>
      <c r="Q115" s="95"/>
      <c r="R115" s="96"/>
      <c r="S115" s="96"/>
      <c r="T115" s="96"/>
      <c r="U115" s="97"/>
    </row>
    <row r="116" spans="1:23" ht="15" customHeight="1" x14ac:dyDescent="0.25">
      <c r="A116" s="57"/>
      <c r="B116" s="89"/>
      <c r="C116" s="90"/>
      <c r="D116" s="90"/>
      <c r="E116" s="90"/>
      <c r="F116" s="90"/>
      <c r="G116" s="90"/>
      <c r="H116" s="91"/>
      <c r="I116" s="92"/>
      <c r="J116" s="93"/>
      <c r="K116" s="94"/>
      <c r="L116" s="92"/>
      <c r="M116" s="93"/>
      <c r="N116" s="93"/>
      <c r="O116" s="93"/>
      <c r="P116" s="94"/>
      <c r="Q116" s="95"/>
      <c r="R116" s="96"/>
      <c r="S116" s="96"/>
      <c r="T116" s="96"/>
      <c r="U116" s="97"/>
    </row>
    <row r="117" spans="1:23" ht="15" customHeight="1" x14ac:dyDescent="0.25">
      <c r="A117" s="57"/>
      <c r="B117" s="89"/>
      <c r="C117" s="90"/>
      <c r="D117" s="90"/>
      <c r="E117" s="90"/>
      <c r="F117" s="90"/>
      <c r="G117" s="90"/>
      <c r="H117" s="91"/>
      <c r="I117" s="92"/>
      <c r="J117" s="93"/>
      <c r="K117" s="94"/>
      <c r="L117" s="92"/>
      <c r="M117" s="93"/>
      <c r="N117" s="93"/>
      <c r="O117" s="93"/>
      <c r="P117" s="94"/>
      <c r="Q117" s="95"/>
      <c r="R117" s="96"/>
      <c r="S117" s="96"/>
      <c r="T117" s="96"/>
      <c r="U117" s="97"/>
    </row>
    <row r="118" spans="1:23" ht="15" customHeight="1" x14ac:dyDescent="0.25">
      <c r="A118" s="57"/>
      <c r="B118" s="89"/>
      <c r="C118" s="90"/>
      <c r="D118" s="90"/>
      <c r="E118" s="90"/>
      <c r="F118" s="90"/>
      <c r="G118" s="90"/>
      <c r="H118" s="91"/>
      <c r="I118" s="92"/>
      <c r="J118" s="93"/>
      <c r="K118" s="94"/>
      <c r="L118" s="92"/>
      <c r="M118" s="93"/>
      <c r="N118" s="93"/>
      <c r="O118" s="93"/>
      <c r="P118" s="94"/>
      <c r="Q118" s="95"/>
      <c r="R118" s="96"/>
      <c r="S118" s="96"/>
      <c r="T118" s="96"/>
      <c r="U118" s="97"/>
    </row>
    <row r="119" spans="1:23" ht="15" customHeight="1" x14ac:dyDescent="0.25">
      <c r="A119" s="57"/>
      <c r="B119" s="89"/>
      <c r="C119" s="90"/>
      <c r="D119" s="90"/>
      <c r="E119" s="90"/>
      <c r="F119" s="90"/>
      <c r="G119" s="90"/>
      <c r="H119" s="91"/>
      <c r="I119" s="92"/>
      <c r="J119" s="93"/>
      <c r="K119" s="94"/>
      <c r="L119" s="92"/>
      <c r="M119" s="93"/>
      <c r="N119" s="93"/>
      <c r="O119" s="93"/>
      <c r="P119" s="94"/>
      <c r="Q119" s="95"/>
      <c r="R119" s="96"/>
      <c r="S119" s="96"/>
      <c r="T119" s="96"/>
      <c r="U119" s="97"/>
    </row>
    <row r="120" spans="1:23" ht="15" customHeight="1" x14ac:dyDescent="0.25">
      <c r="A120" s="57"/>
      <c r="B120" s="89"/>
      <c r="C120" s="90"/>
      <c r="D120" s="90"/>
      <c r="E120" s="90"/>
      <c r="F120" s="90"/>
      <c r="G120" s="90"/>
      <c r="H120" s="91"/>
      <c r="I120" s="92"/>
      <c r="J120" s="93"/>
      <c r="K120" s="94"/>
      <c r="L120" s="92"/>
      <c r="M120" s="93"/>
      <c r="N120" s="93"/>
      <c r="O120" s="93"/>
      <c r="P120" s="94"/>
      <c r="Q120" s="95"/>
      <c r="R120" s="96"/>
      <c r="S120" s="96"/>
      <c r="T120" s="96"/>
      <c r="U120" s="97"/>
      <c r="W120" s="41"/>
    </row>
    <row r="121" spans="1:23" ht="15" customHeight="1" x14ac:dyDescent="0.25">
      <c r="A121" s="57"/>
      <c r="B121" s="89"/>
      <c r="C121" s="90"/>
      <c r="D121" s="90"/>
      <c r="E121" s="90"/>
      <c r="F121" s="90"/>
      <c r="G121" s="90"/>
      <c r="H121" s="91"/>
      <c r="I121" s="92"/>
      <c r="J121" s="93"/>
      <c r="K121" s="94"/>
      <c r="L121" s="92"/>
      <c r="M121" s="93"/>
      <c r="N121" s="93"/>
      <c r="O121" s="93"/>
      <c r="P121" s="94"/>
      <c r="Q121" s="95"/>
      <c r="R121" s="96"/>
      <c r="S121" s="96"/>
      <c r="T121" s="96"/>
      <c r="U121" s="97"/>
      <c r="W121" s="41"/>
    </row>
    <row r="122" spans="1:23" ht="15" customHeight="1" x14ac:dyDescent="0.25">
      <c r="A122" s="57"/>
      <c r="B122" s="89"/>
      <c r="C122" s="90"/>
      <c r="D122" s="90"/>
      <c r="E122" s="90"/>
      <c r="F122" s="90"/>
      <c r="G122" s="90"/>
      <c r="H122" s="91"/>
      <c r="I122" s="92"/>
      <c r="J122" s="93"/>
      <c r="K122" s="94"/>
      <c r="L122" s="92"/>
      <c r="M122" s="93"/>
      <c r="N122" s="93"/>
      <c r="O122" s="93"/>
      <c r="P122" s="94"/>
      <c r="Q122" s="95"/>
      <c r="R122" s="96"/>
      <c r="S122" s="96"/>
      <c r="T122" s="96"/>
      <c r="U122" s="97"/>
    </row>
    <row r="123" spans="1:23" ht="15" customHeight="1" x14ac:dyDescent="0.25">
      <c r="A123" s="57"/>
      <c r="B123" s="89"/>
      <c r="C123" s="90"/>
      <c r="D123" s="90"/>
      <c r="E123" s="90"/>
      <c r="F123" s="90"/>
      <c r="G123" s="90"/>
      <c r="H123" s="91"/>
      <c r="I123" s="92"/>
      <c r="J123" s="93"/>
      <c r="K123" s="94"/>
      <c r="L123" s="92"/>
      <c r="M123" s="93"/>
      <c r="N123" s="93"/>
      <c r="O123" s="93"/>
      <c r="P123" s="94"/>
      <c r="Q123" s="95"/>
      <c r="R123" s="96"/>
      <c r="S123" s="96"/>
      <c r="T123" s="96"/>
      <c r="U123" s="97"/>
    </row>
    <row r="124" spans="1:23" ht="15" customHeight="1" x14ac:dyDescent="0.25">
      <c r="A124" s="57"/>
      <c r="B124" s="89"/>
      <c r="C124" s="90"/>
      <c r="D124" s="90"/>
      <c r="E124" s="90"/>
      <c r="F124" s="90"/>
      <c r="G124" s="90"/>
      <c r="H124" s="91"/>
      <c r="I124" s="92"/>
      <c r="J124" s="93"/>
      <c r="K124" s="94"/>
      <c r="L124" s="92"/>
      <c r="M124" s="93"/>
      <c r="N124" s="93"/>
      <c r="O124" s="93"/>
      <c r="P124" s="94"/>
      <c r="Q124" s="95"/>
      <c r="R124" s="96"/>
      <c r="S124" s="96"/>
      <c r="T124" s="96"/>
      <c r="U124" s="97"/>
    </row>
    <row r="125" spans="1:23" ht="15" customHeight="1" x14ac:dyDescent="0.25">
      <c r="A125" s="57"/>
      <c r="B125" s="89"/>
      <c r="C125" s="90"/>
      <c r="D125" s="90"/>
      <c r="E125" s="90"/>
      <c r="F125" s="90"/>
      <c r="G125" s="90"/>
      <c r="H125" s="91"/>
      <c r="I125" s="92"/>
      <c r="J125" s="93"/>
      <c r="K125" s="94"/>
      <c r="L125" s="92"/>
      <c r="M125" s="93"/>
      <c r="N125" s="93"/>
      <c r="O125" s="93"/>
      <c r="P125" s="94"/>
      <c r="Q125" s="95"/>
      <c r="R125" s="96"/>
      <c r="S125" s="96"/>
      <c r="T125" s="96"/>
      <c r="U125" s="97"/>
    </row>
    <row r="126" spans="1:23" ht="15" customHeight="1" x14ac:dyDescent="0.25">
      <c r="A126" s="57"/>
      <c r="B126" s="89"/>
      <c r="C126" s="90"/>
      <c r="D126" s="90"/>
      <c r="E126" s="90"/>
      <c r="F126" s="90"/>
      <c r="G126" s="90"/>
      <c r="H126" s="91"/>
      <c r="I126" s="92"/>
      <c r="J126" s="93"/>
      <c r="K126" s="94"/>
      <c r="L126" s="92"/>
      <c r="M126" s="93"/>
      <c r="N126" s="93"/>
      <c r="O126" s="93"/>
      <c r="P126" s="94"/>
      <c r="Q126" s="95"/>
      <c r="R126" s="96"/>
      <c r="S126" s="96"/>
      <c r="T126" s="96"/>
      <c r="U126" s="97"/>
    </row>
    <row r="127" spans="1:23" ht="15" customHeight="1" x14ac:dyDescent="0.25">
      <c r="A127" s="57"/>
      <c r="B127" s="89"/>
      <c r="C127" s="90"/>
      <c r="D127" s="90"/>
      <c r="E127" s="90"/>
      <c r="F127" s="90"/>
      <c r="G127" s="90"/>
      <c r="H127" s="91"/>
      <c r="I127" s="92"/>
      <c r="J127" s="93"/>
      <c r="K127" s="94"/>
      <c r="L127" s="92"/>
      <c r="M127" s="93"/>
      <c r="N127" s="93"/>
      <c r="O127" s="93"/>
      <c r="P127" s="94"/>
      <c r="Q127" s="95"/>
      <c r="R127" s="96"/>
      <c r="S127" s="96"/>
      <c r="T127" s="96"/>
      <c r="U127" s="97"/>
    </row>
    <row r="128" spans="1:23" ht="15" customHeight="1" x14ac:dyDescent="0.25">
      <c r="A128" s="57"/>
      <c r="B128" s="89"/>
      <c r="C128" s="90"/>
      <c r="D128" s="90"/>
      <c r="E128" s="90"/>
      <c r="F128" s="90"/>
      <c r="G128" s="90"/>
      <c r="H128" s="91"/>
      <c r="I128" s="92"/>
      <c r="J128" s="93"/>
      <c r="K128" s="94"/>
      <c r="L128" s="92"/>
      <c r="M128" s="93"/>
      <c r="N128" s="93"/>
      <c r="O128" s="93"/>
      <c r="P128" s="94"/>
      <c r="Q128" s="95"/>
      <c r="R128" s="96"/>
      <c r="S128" s="96"/>
      <c r="T128" s="96"/>
      <c r="U128" s="97"/>
    </row>
    <row r="129" spans="1:21" ht="15" customHeight="1" x14ac:dyDescent="0.25">
      <c r="A129" s="57"/>
      <c r="B129" s="89"/>
      <c r="C129" s="90"/>
      <c r="D129" s="90"/>
      <c r="E129" s="90"/>
      <c r="F129" s="90"/>
      <c r="G129" s="90"/>
      <c r="H129" s="91"/>
      <c r="I129" s="92"/>
      <c r="J129" s="93"/>
      <c r="K129" s="94"/>
      <c r="L129" s="92"/>
      <c r="M129" s="93"/>
      <c r="N129" s="93"/>
      <c r="O129" s="93"/>
      <c r="P129" s="94"/>
      <c r="Q129" s="95"/>
      <c r="R129" s="96"/>
      <c r="S129" s="96"/>
      <c r="T129" s="96"/>
      <c r="U129" s="97"/>
    </row>
    <row r="130" spans="1:21" ht="15" customHeight="1" x14ac:dyDescent="0.25">
      <c r="A130" s="57"/>
      <c r="B130" s="89"/>
      <c r="C130" s="90"/>
      <c r="D130" s="90"/>
      <c r="E130" s="90"/>
      <c r="F130" s="90"/>
      <c r="G130" s="90"/>
      <c r="H130" s="91"/>
      <c r="I130" s="92"/>
      <c r="J130" s="93"/>
      <c r="K130" s="94"/>
      <c r="L130" s="92"/>
      <c r="M130" s="93"/>
      <c r="N130" s="93"/>
      <c r="O130" s="93"/>
      <c r="P130" s="94"/>
      <c r="Q130" s="95"/>
      <c r="R130" s="96"/>
      <c r="S130" s="96"/>
      <c r="T130" s="96"/>
      <c r="U130" s="97"/>
    </row>
    <row r="131" spans="1:21" ht="15" customHeight="1" x14ac:dyDescent="0.25">
      <c r="A131" s="57"/>
      <c r="B131" s="89"/>
      <c r="C131" s="90"/>
      <c r="D131" s="90"/>
      <c r="E131" s="90"/>
      <c r="F131" s="90"/>
      <c r="G131" s="90"/>
      <c r="H131" s="91"/>
      <c r="I131" s="92"/>
      <c r="J131" s="93"/>
      <c r="K131" s="94"/>
      <c r="L131" s="92"/>
      <c r="M131" s="93"/>
      <c r="N131" s="93"/>
      <c r="O131" s="93"/>
      <c r="P131" s="94"/>
      <c r="Q131" s="95"/>
      <c r="R131" s="96"/>
      <c r="S131" s="96"/>
      <c r="T131" s="96"/>
      <c r="U131" s="97"/>
    </row>
    <row r="132" spans="1:21" ht="15" customHeight="1" x14ac:dyDescent="0.25">
      <c r="A132" s="57"/>
      <c r="B132" s="89"/>
      <c r="C132" s="90"/>
      <c r="D132" s="90"/>
      <c r="E132" s="90"/>
      <c r="F132" s="90"/>
      <c r="G132" s="90"/>
      <c r="H132" s="91"/>
      <c r="I132" s="92"/>
      <c r="J132" s="93"/>
      <c r="K132" s="94"/>
      <c r="L132" s="92"/>
      <c r="M132" s="93"/>
      <c r="N132" s="93"/>
      <c r="O132" s="93"/>
      <c r="P132" s="94"/>
      <c r="Q132" s="95"/>
      <c r="R132" s="96"/>
      <c r="S132" s="96"/>
      <c r="T132" s="96"/>
      <c r="U132" s="97"/>
    </row>
    <row r="133" spans="1:21" ht="15" customHeight="1" x14ac:dyDescent="0.25">
      <c r="A133" s="57"/>
      <c r="B133" s="89"/>
      <c r="C133" s="90"/>
      <c r="D133" s="90"/>
      <c r="E133" s="90"/>
      <c r="F133" s="90"/>
      <c r="G133" s="90"/>
      <c r="H133" s="91"/>
      <c r="I133" s="92"/>
      <c r="J133" s="93"/>
      <c r="K133" s="94"/>
      <c r="L133" s="92"/>
      <c r="M133" s="93"/>
      <c r="N133" s="93"/>
      <c r="O133" s="93"/>
      <c r="P133" s="94"/>
      <c r="Q133" s="95"/>
      <c r="R133" s="96"/>
      <c r="S133" s="96"/>
      <c r="T133" s="96"/>
      <c r="U133" s="97"/>
    </row>
    <row r="134" spans="1:21" ht="15" customHeight="1" x14ac:dyDescent="0.25">
      <c r="A134" s="57"/>
      <c r="B134" s="89"/>
      <c r="C134" s="90"/>
      <c r="D134" s="90"/>
      <c r="E134" s="90"/>
      <c r="F134" s="90"/>
      <c r="G134" s="90"/>
      <c r="H134" s="91"/>
      <c r="I134" s="92"/>
      <c r="J134" s="93"/>
      <c r="K134" s="94"/>
      <c r="L134" s="92"/>
      <c r="M134" s="93"/>
      <c r="N134" s="93"/>
      <c r="O134" s="93"/>
      <c r="P134" s="94"/>
      <c r="Q134" s="95"/>
      <c r="R134" s="96"/>
      <c r="S134" s="96"/>
      <c r="T134" s="96"/>
      <c r="U134" s="97"/>
    </row>
    <row r="135" spans="1:21" ht="15" customHeight="1" x14ac:dyDescent="0.25">
      <c r="A135" s="57"/>
      <c r="B135" s="89"/>
      <c r="C135" s="90"/>
      <c r="D135" s="90"/>
      <c r="E135" s="90"/>
      <c r="F135" s="90"/>
      <c r="G135" s="90"/>
      <c r="H135" s="91"/>
      <c r="I135" s="92"/>
      <c r="J135" s="93"/>
      <c r="K135" s="94"/>
      <c r="L135" s="92"/>
      <c r="M135" s="93"/>
      <c r="N135" s="93"/>
      <c r="O135" s="93"/>
      <c r="P135" s="94"/>
      <c r="Q135" s="95"/>
      <c r="R135" s="96"/>
      <c r="S135" s="96"/>
      <c r="T135" s="96"/>
      <c r="U135" s="97"/>
    </row>
    <row r="136" spans="1:21" ht="15" customHeight="1" x14ac:dyDescent="0.25">
      <c r="A136" s="57"/>
      <c r="B136" s="89"/>
      <c r="C136" s="90"/>
      <c r="D136" s="90"/>
      <c r="E136" s="90"/>
      <c r="F136" s="90"/>
      <c r="G136" s="90"/>
      <c r="H136" s="91"/>
      <c r="I136" s="92"/>
      <c r="J136" s="93"/>
      <c r="K136" s="94"/>
      <c r="L136" s="92"/>
      <c r="M136" s="93"/>
      <c r="N136" s="93"/>
      <c r="O136" s="93"/>
      <c r="P136" s="94"/>
      <c r="Q136" s="95"/>
      <c r="R136" s="96"/>
      <c r="S136" s="96"/>
      <c r="T136" s="96"/>
      <c r="U136" s="97"/>
    </row>
    <row r="137" spans="1:21" ht="15" customHeight="1" x14ac:dyDescent="0.25">
      <c r="A137" s="57"/>
      <c r="B137" s="89"/>
      <c r="C137" s="90"/>
      <c r="D137" s="90"/>
      <c r="E137" s="90"/>
      <c r="F137" s="90"/>
      <c r="G137" s="90"/>
      <c r="H137" s="91"/>
      <c r="I137" s="92"/>
      <c r="J137" s="93"/>
      <c r="K137" s="94"/>
      <c r="L137" s="92"/>
      <c r="M137" s="93"/>
      <c r="N137" s="93"/>
      <c r="O137" s="93"/>
      <c r="P137" s="94"/>
      <c r="Q137" s="95"/>
      <c r="R137" s="96"/>
      <c r="S137" s="96"/>
      <c r="T137" s="96"/>
      <c r="U137" s="97"/>
    </row>
    <row r="138" spans="1:21" ht="15" customHeight="1" x14ac:dyDescent="0.25">
      <c r="A138" s="57"/>
      <c r="B138" s="89"/>
      <c r="C138" s="90"/>
      <c r="D138" s="90"/>
      <c r="E138" s="90"/>
      <c r="F138" s="90"/>
      <c r="G138" s="90"/>
      <c r="H138" s="91"/>
      <c r="I138" s="92"/>
      <c r="J138" s="93"/>
      <c r="K138" s="94"/>
      <c r="L138" s="92"/>
      <c r="M138" s="93"/>
      <c r="N138" s="93"/>
      <c r="O138" s="93"/>
      <c r="P138" s="94"/>
      <c r="Q138" s="95"/>
      <c r="R138" s="96"/>
      <c r="S138" s="96"/>
      <c r="T138" s="96"/>
      <c r="U138" s="97"/>
    </row>
    <row r="139" spans="1:21" ht="15" customHeight="1" x14ac:dyDescent="0.25">
      <c r="A139" s="57"/>
      <c r="B139" s="89"/>
      <c r="C139" s="90"/>
      <c r="D139" s="90"/>
      <c r="E139" s="90"/>
      <c r="F139" s="90"/>
      <c r="G139" s="90"/>
      <c r="H139" s="91"/>
      <c r="I139" s="92"/>
      <c r="J139" s="93"/>
      <c r="K139" s="94"/>
      <c r="L139" s="92"/>
      <c r="M139" s="93"/>
      <c r="N139" s="93"/>
      <c r="O139" s="93"/>
      <c r="P139" s="94"/>
      <c r="Q139" s="95"/>
      <c r="R139" s="96"/>
      <c r="S139" s="96"/>
      <c r="T139" s="96"/>
      <c r="U139" s="97"/>
    </row>
    <row r="140" spans="1:21" ht="15" customHeight="1" x14ac:dyDescent="0.25">
      <c r="A140" s="57"/>
      <c r="B140" s="89"/>
      <c r="C140" s="90"/>
      <c r="D140" s="90"/>
      <c r="E140" s="90"/>
      <c r="F140" s="90"/>
      <c r="G140" s="90"/>
      <c r="H140" s="91"/>
      <c r="I140" s="92"/>
      <c r="J140" s="93"/>
      <c r="K140" s="94"/>
      <c r="L140" s="92"/>
      <c r="M140" s="93"/>
      <c r="N140" s="93"/>
      <c r="O140" s="93"/>
      <c r="P140" s="94"/>
      <c r="Q140" s="95"/>
      <c r="R140" s="96"/>
      <c r="S140" s="96"/>
      <c r="T140" s="96"/>
      <c r="U140" s="97"/>
    </row>
    <row r="141" spans="1:21" ht="15" customHeight="1" x14ac:dyDescent="0.25">
      <c r="A141" s="57"/>
      <c r="B141" s="89"/>
      <c r="C141" s="90"/>
      <c r="D141" s="90"/>
      <c r="E141" s="90"/>
      <c r="F141" s="90"/>
      <c r="G141" s="90"/>
      <c r="H141" s="91"/>
      <c r="I141" s="92"/>
      <c r="J141" s="93"/>
      <c r="K141" s="94"/>
      <c r="L141" s="92"/>
      <c r="M141" s="93"/>
      <c r="N141" s="93"/>
      <c r="O141" s="93"/>
      <c r="P141" s="94"/>
      <c r="Q141" s="95"/>
      <c r="R141" s="96"/>
      <c r="S141" s="96"/>
      <c r="T141" s="96"/>
      <c r="U141" s="97"/>
    </row>
    <row r="142" spans="1:21" ht="15" customHeight="1" x14ac:dyDescent="0.25">
      <c r="A142" s="57"/>
      <c r="B142" s="89"/>
      <c r="C142" s="90"/>
      <c r="D142" s="90"/>
      <c r="E142" s="90"/>
      <c r="F142" s="90"/>
      <c r="G142" s="90"/>
      <c r="H142" s="91"/>
      <c r="I142" s="92"/>
      <c r="J142" s="93"/>
      <c r="K142" s="94"/>
      <c r="L142" s="92"/>
      <c r="M142" s="93"/>
      <c r="N142" s="93"/>
      <c r="O142" s="93"/>
      <c r="P142" s="94"/>
      <c r="Q142" s="95"/>
      <c r="R142" s="96"/>
      <c r="S142" s="96"/>
      <c r="T142" s="96"/>
      <c r="U142" s="97"/>
    </row>
    <row r="143" spans="1:21" ht="15" customHeight="1" x14ac:dyDescent="0.25">
      <c r="A143" s="57"/>
      <c r="B143" s="89"/>
      <c r="C143" s="90"/>
      <c r="D143" s="90"/>
      <c r="E143" s="90"/>
      <c r="F143" s="90"/>
      <c r="G143" s="90"/>
      <c r="H143" s="91"/>
      <c r="I143" s="92"/>
      <c r="J143" s="93"/>
      <c r="K143" s="94"/>
      <c r="L143" s="92"/>
      <c r="M143" s="93"/>
      <c r="N143" s="93"/>
      <c r="O143" s="93"/>
      <c r="P143" s="94"/>
      <c r="Q143" s="95"/>
      <c r="R143" s="96"/>
      <c r="S143" s="96"/>
      <c r="T143" s="96"/>
      <c r="U143" s="97"/>
    </row>
    <row r="144" spans="1:21" ht="15" customHeight="1" x14ac:dyDescent="0.25">
      <c r="A144" s="57"/>
      <c r="B144" s="89"/>
      <c r="C144" s="90"/>
      <c r="D144" s="90"/>
      <c r="E144" s="90"/>
      <c r="F144" s="90"/>
      <c r="G144" s="90"/>
      <c r="H144" s="91"/>
      <c r="I144" s="92"/>
      <c r="J144" s="93"/>
      <c r="K144" s="94"/>
      <c r="L144" s="92"/>
      <c r="M144" s="93"/>
      <c r="N144" s="93"/>
      <c r="O144" s="93"/>
      <c r="P144" s="94"/>
      <c r="Q144" s="95"/>
      <c r="R144" s="96"/>
      <c r="S144" s="96"/>
      <c r="T144" s="96"/>
      <c r="U144" s="97"/>
    </row>
    <row r="145" spans="1:21" ht="15" customHeight="1" x14ac:dyDescent="0.25">
      <c r="A145" s="57"/>
      <c r="B145" s="89"/>
      <c r="C145" s="90"/>
      <c r="D145" s="90"/>
      <c r="E145" s="90"/>
      <c r="F145" s="90"/>
      <c r="G145" s="90"/>
      <c r="H145" s="91"/>
      <c r="I145" s="92"/>
      <c r="J145" s="93"/>
      <c r="K145" s="94"/>
      <c r="L145" s="92"/>
      <c r="M145" s="93"/>
      <c r="N145" s="93"/>
      <c r="O145" s="93"/>
      <c r="P145" s="94"/>
      <c r="Q145" s="95"/>
      <c r="R145" s="96"/>
      <c r="S145" s="96"/>
      <c r="T145" s="96"/>
      <c r="U145" s="97"/>
    </row>
    <row r="146" spans="1:21" ht="15" customHeight="1" x14ac:dyDescent="0.25">
      <c r="A146" s="57"/>
      <c r="B146" s="89"/>
      <c r="C146" s="90"/>
      <c r="D146" s="90"/>
      <c r="E146" s="90"/>
      <c r="F146" s="90"/>
      <c r="G146" s="90"/>
      <c r="H146" s="91"/>
      <c r="I146" s="92"/>
      <c r="J146" s="93"/>
      <c r="K146" s="94"/>
      <c r="L146" s="92"/>
      <c r="M146" s="93"/>
      <c r="N146" s="93"/>
      <c r="O146" s="93"/>
      <c r="P146" s="94"/>
      <c r="Q146" s="95"/>
      <c r="R146" s="96"/>
      <c r="S146" s="96"/>
      <c r="T146" s="96"/>
      <c r="U146" s="97"/>
    </row>
    <row r="147" spans="1:21" ht="15" customHeight="1" x14ac:dyDescent="0.25">
      <c r="A147" s="57"/>
      <c r="B147" s="89"/>
      <c r="C147" s="90"/>
      <c r="D147" s="90"/>
      <c r="E147" s="90"/>
      <c r="F147" s="90"/>
      <c r="G147" s="90"/>
      <c r="H147" s="91"/>
      <c r="I147" s="92"/>
      <c r="J147" s="93"/>
      <c r="K147" s="94"/>
      <c r="L147" s="92"/>
      <c r="M147" s="93"/>
      <c r="N147" s="93"/>
      <c r="O147" s="93"/>
      <c r="P147" s="94"/>
      <c r="Q147" s="95"/>
      <c r="R147" s="96"/>
      <c r="S147" s="96"/>
      <c r="T147" s="96"/>
      <c r="U147" s="97"/>
    </row>
    <row r="148" spans="1:21" ht="15" customHeight="1" x14ac:dyDescent="0.25">
      <c r="A148" s="57"/>
      <c r="B148" s="89"/>
      <c r="C148" s="90"/>
      <c r="D148" s="90"/>
      <c r="E148" s="90"/>
      <c r="F148" s="90"/>
      <c r="G148" s="90"/>
      <c r="H148" s="91"/>
      <c r="I148" s="92"/>
      <c r="J148" s="93"/>
      <c r="K148" s="94"/>
      <c r="L148" s="92"/>
      <c r="M148" s="93"/>
      <c r="N148" s="93"/>
      <c r="O148" s="93"/>
      <c r="P148" s="94"/>
      <c r="Q148" s="95"/>
      <c r="R148" s="96"/>
      <c r="S148" s="96"/>
      <c r="T148" s="96"/>
      <c r="U148" s="97"/>
    </row>
    <row r="149" spans="1:21" ht="15" customHeight="1" x14ac:dyDescent="0.25">
      <c r="A149" s="57"/>
      <c r="B149" s="89"/>
      <c r="C149" s="90"/>
      <c r="D149" s="90"/>
      <c r="E149" s="90"/>
      <c r="F149" s="90"/>
      <c r="G149" s="90"/>
      <c r="H149" s="91"/>
      <c r="I149" s="92"/>
      <c r="J149" s="93"/>
      <c r="K149" s="94"/>
      <c r="L149" s="92"/>
      <c r="M149" s="93"/>
      <c r="N149" s="93"/>
      <c r="O149" s="93"/>
      <c r="P149" s="94"/>
      <c r="Q149" s="95"/>
      <c r="R149" s="96"/>
      <c r="S149" s="96"/>
      <c r="T149" s="96"/>
      <c r="U149" s="97"/>
    </row>
    <row r="150" spans="1:21" ht="15" customHeight="1" x14ac:dyDescent="0.25">
      <c r="A150" s="57"/>
      <c r="B150" s="89"/>
      <c r="C150" s="90"/>
      <c r="D150" s="90"/>
      <c r="E150" s="90"/>
      <c r="F150" s="90"/>
      <c r="G150" s="90"/>
      <c r="H150" s="91"/>
      <c r="I150" s="92"/>
      <c r="J150" s="93"/>
      <c r="K150" s="94"/>
      <c r="L150" s="92"/>
      <c r="M150" s="93"/>
      <c r="N150" s="93"/>
      <c r="O150" s="93"/>
      <c r="P150" s="94"/>
      <c r="Q150" s="95"/>
      <c r="R150" s="96"/>
      <c r="S150" s="96"/>
      <c r="T150" s="96"/>
      <c r="U150" s="97"/>
    </row>
    <row r="151" spans="1:21" ht="15" customHeight="1" x14ac:dyDescent="0.25">
      <c r="A151" s="57"/>
      <c r="B151" s="89"/>
      <c r="C151" s="90"/>
      <c r="D151" s="90"/>
      <c r="E151" s="90"/>
      <c r="F151" s="90"/>
      <c r="G151" s="90"/>
      <c r="H151" s="91"/>
      <c r="I151" s="92"/>
      <c r="J151" s="93"/>
      <c r="K151" s="94"/>
      <c r="L151" s="92"/>
      <c r="M151" s="93"/>
      <c r="N151" s="93"/>
      <c r="O151" s="93"/>
      <c r="P151" s="94"/>
      <c r="Q151" s="95"/>
      <c r="R151" s="96"/>
      <c r="S151" s="96"/>
      <c r="T151" s="96"/>
      <c r="U151" s="97"/>
    </row>
    <row r="152" spans="1:21" ht="15" customHeight="1" x14ac:dyDescent="0.25">
      <c r="A152" s="57"/>
      <c r="B152" s="89"/>
      <c r="C152" s="90"/>
      <c r="D152" s="90"/>
      <c r="E152" s="90"/>
      <c r="F152" s="90"/>
      <c r="G152" s="90"/>
      <c r="H152" s="91"/>
      <c r="I152" s="92"/>
      <c r="J152" s="93"/>
      <c r="K152" s="94"/>
      <c r="L152" s="92"/>
      <c r="M152" s="93"/>
      <c r="N152" s="93"/>
      <c r="O152" s="93"/>
      <c r="P152" s="94"/>
      <c r="Q152" s="95"/>
      <c r="R152" s="96"/>
      <c r="S152" s="96"/>
      <c r="T152" s="96"/>
      <c r="U152" s="97"/>
    </row>
    <row r="153" spans="1:21" ht="15" customHeight="1" x14ac:dyDescent="0.25">
      <c r="A153" s="57"/>
      <c r="B153" s="89"/>
      <c r="C153" s="90"/>
      <c r="D153" s="90"/>
      <c r="E153" s="90"/>
      <c r="F153" s="90"/>
      <c r="G153" s="90"/>
      <c r="H153" s="91"/>
      <c r="I153" s="92"/>
      <c r="J153" s="93"/>
      <c r="K153" s="94"/>
      <c r="L153" s="92"/>
      <c r="M153" s="93"/>
      <c r="N153" s="93"/>
      <c r="O153" s="93"/>
      <c r="P153" s="94"/>
      <c r="Q153" s="95"/>
      <c r="R153" s="96"/>
      <c r="S153" s="96"/>
      <c r="T153" s="96"/>
      <c r="U153" s="97"/>
    </row>
    <row r="154" spans="1:21" ht="15" customHeight="1" x14ac:dyDescent="0.25">
      <c r="A154" s="57"/>
      <c r="B154" s="89"/>
      <c r="C154" s="90"/>
      <c r="D154" s="90"/>
      <c r="E154" s="90"/>
      <c r="F154" s="90"/>
      <c r="G154" s="90"/>
      <c r="H154" s="91"/>
      <c r="I154" s="92"/>
      <c r="J154" s="93"/>
      <c r="K154" s="94"/>
      <c r="L154" s="92"/>
      <c r="M154" s="93"/>
      <c r="N154" s="93"/>
      <c r="O154" s="93"/>
      <c r="P154" s="94"/>
      <c r="Q154" s="95"/>
      <c r="R154" s="96"/>
      <c r="S154" s="96"/>
      <c r="T154" s="96"/>
      <c r="U154" s="97"/>
    </row>
    <row r="155" spans="1:21" ht="15" customHeight="1" x14ac:dyDescent="0.25">
      <c r="A155" s="57"/>
      <c r="B155" s="89"/>
      <c r="C155" s="90"/>
      <c r="D155" s="90"/>
      <c r="E155" s="90"/>
      <c r="F155" s="90"/>
      <c r="G155" s="90"/>
      <c r="H155" s="91"/>
      <c r="I155" s="92"/>
      <c r="J155" s="93"/>
      <c r="K155" s="94"/>
      <c r="L155" s="92"/>
      <c r="M155" s="93"/>
      <c r="N155" s="93"/>
      <c r="O155" s="93"/>
      <c r="P155" s="94"/>
      <c r="Q155" s="95"/>
      <c r="R155" s="96"/>
      <c r="S155" s="96"/>
      <c r="T155" s="96"/>
      <c r="U155" s="97"/>
    </row>
    <row r="156" spans="1:21" ht="15" customHeight="1" x14ac:dyDescent="0.25">
      <c r="A156" s="57"/>
      <c r="B156" s="89"/>
      <c r="C156" s="90"/>
      <c r="D156" s="90"/>
      <c r="E156" s="90"/>
      <c r="F156" s="90"/>
      <c r="G156" s="90"/>
      <c r="H156" s="91"/>
      <c r="I156" s="92"/>
      <c r="J156" s="93"/>
      <c r="K156" s="94"/>
      <c r="L156" s="92"/>
      <c r="M156" s="93"/>
      <c r="N156" s="93"/>
      <c r="O156" s="93"/>
      <c r="P156" s="94"/>
      <c r="Q156" s="95"/>
      <c r="R156" s="96"/>
      <c r="S156" s="96"/>
      <c r="T156" s="96"/>
      <c r="U156" s="97"/>
    </row>
    <row r="157" spans="1:21" ht="15" customHeight="1" x14ac:dyDescent="0.25">
      <c r="A157" s="57"/>
      <c r="B157" s="89"/>
      <c r="C157" s="90"/>
      <c r="D157" s="90"/>
      <c r="E157" s="90"/>
      <c r="F157" s="90"/>
      <c r="G157" s="90"/>
      <c r="H157" s="91"/>
      <c r="I157" s="92"/>
      <c r="J157" s="93"/>
      <c r="K157" s="94"/>
      <c r="L157" s="92"/>
      <c r="M157" s="93"/>
      <c r="N157" s="93"/>
      <c r="O157" s="93"/>
      <c r="P157" s="94"/>
      <c r="Q157" s="95"/>
      <c r="R157" s="96"/>
      <c r="S157" s="96"/>
      <c r="T157" s="96"/>
      <c r="U157" s="97"/>
    </row>
    <row r="158" spans="1:21" ht="15" customHeight="1" x14ac:dyDescent="0.25">
      <c r="A158" s="57"/>
      <c r="B158" s="89"/>
      <c r="C158" s="90"/>
      <c r="D158" s="90"/>
      <c r="E158" s="90"/>
      <c r="F158" s="90"/>
      <c r="G158" s="90"/>
      <c r="H158" s="91"/>
      <c r="I158" s="92"/>
      <c r="J158" s="93"/>
      <c r="K158" s="94"/>
      <c r="L158" s="92"/>
      <c r="M158" s="93"/>
      <c r="N158" s="93"/>
      <c r="O158" s="93"/>
      <c r="P158" s="94"/>
      <c r="Q158" s="95"/>
      <c r="R158" s="96"/>
      <c r="S158" s="96"/>
      <c r="T158" s="96"/>
      <c r="U158" s="97"/>
    </row>
    <row r="159" spans="1:21" ht="15" customHeight="1" x14ac:dyDescent="0.25">
      <c r="A159" s="57"/>
      <c r="B159" s="89"/>
      <c r="C159" s="90"/>
      <c r="D159" s="90"/>
      <c r="E159" s="90"/>
      <c r="F159" s="90"/>
      <c r="G159" s="90"/>
      <c r="H159" s="91"/>
      <c r="I159" s="92"/>
      <c r="J159" s="93"/>
      <c r="K159" s="94"/>
      <c r="L159" s="92"/>
      <c r="M159" s="93"/>
      <c r="N159" s="93"/>
      <c r="O159" s="93"/>
      <c r="P159" s="94"/>
      <c r="Q159" s="95"/>
      <c r="R159" s="96"/>
      <c r="S159" s="96"/>
      <c r="T159" s="96"/>
      <c r="U159" s="97"/>
    </row>
    <row r="160" spans="1:21" ht="15" customHeight="1" x14ac:dyDescent="0.25">
      <c r="A160" s="57"/>
      <c r="B160" s="89"/>
      <c r="C160" s="90"/>
      <c r="D160" s="90"/>
      <c r="E160" s="90"/>
      <c r="F160" s="90"/>
      <c r="G160" s="90"/>
      <c r="H160" s="91"/>
      <c r="I160" s="92"/>
      <c r="J160" s="93"/>
      <c r="K160" s="94"/>
      <c r="L160" s="92"/>
      <c r="M160" s="93"/>
      <c r="N160" s="93"/>
      <c r="O160" s="93"/>
      <c r="P160" s="94"/>
      <c r="Q160" s="95"/>
      <c r="R160" s="96"/>
      <c r="S160" s="96"/>
      <c r="T160" s="96"/>
      <c r="U160" s="97"/>
    </row>
    <row r="161" spans="1:21" ht="15" customHeight="1" x14ac:dyDescent="0.25">
      <c r="A161" s="57"/>
      <c r="B161" s="89"/>
      <c r="C161" s="90"/>
      <c r="D161" s="90"/>
      <c r="E161" s="90"/>
      <c r="F161" s="90"/>
      <c r="G161" s="90"/>
      <c r="H161" s="91"/>
      <c r="I161" s="92"/>
      <c r="J161" s="93"/>
      <c r="K161" s="94"/>
      <c r="L161" s="92"/>
      <c r="M161" s="93"/>
      <c r="N161" s="93"/>
      <c r="O161" s="93"/>
      <c r="P161" s="94"/>
      <c r="Q161" s="95"/>
      <c r="R161" s="96"/>
      <c r="S161" s="96"/>
      <c r="T161" s="96"/>
      <c r="U161" s="97"/>
    </row>
    <row r="162" spans="1:21" ht="15" customHeight="1" x14ac:dyDescent="0.25">
      <c r="A162" s="57"/>
      <c r="B162" s="89"/>
      <c r="C162" s="90"/>
      <c r="D162" s="90"/>
      <c r="E162" s="90"/>
      <c r="F162" s="90"/>
      <c r="G162" s="90"/>
      <c r="H162" s="91"/>
      <c r="I162" s="92"/>
      <c r="J162" s="93"/>
      <c r="K162" s="94"/>
      <c r="L162" s="92"/>
      <c r="M162" s="93"/>
      <c r="N162" s="93"/>
      <c r="O162" s="93"/>
      <c r="P162" s="94"/>
      <c r="Q162" s="95"/>
      <c r="R162" s="96"/>
      <c r="S162" s="96"/>
      <c r="T162" s="96"/>
      <c r="U162" s="97"/>
    </row>
    <row r="163" spans="1:21" ht="15" customHeight="1" x14ac:dyDescent="0.25">
      <c r="A163" s="57"/>
      <c r="B163" s="89"/>
      <c r="C163" s="90"/>
      <c r="D163" s="90"/>
      <c r="E163" s="90"/>
      <c r="F163" s="90"/>
      <c r="G163" s="90"/>
      <c r="H163" s="91"/>
      <c r="I163" s="92"/>
      <c r="J163" s="93"/>
      <c r="K163" s="94"/>
      <c r="L163" s="92"/>
      <c r="M163" s="93"/>
      <c r="N163" s="93"/>
      <c r="O163" s="93"/>
      <c r="P163" s="94"/>
      <c r="Q163" s="95"/>
      <c r="R163" s="96"/>
      <c r="S163" s="96"/>
      <c r="T163" s="96"/>
      <c r="U163" s="97"/>
    </row>
    <row r="164" spans="1:21" ht="15" customHeight="1" x14ac:dyDescent="0.25">
      <c r="A164" s="57"/>
      <c r="B164" s="89"/>
      <c r="C164" s="90"/>
      <c r="D164" s="90"/>
      <c r="E164" s="90"/>
      <c r="F164" s="90"/>
      <c r="G164" s="90"/>
      <c r="H164" s="91"/>
      <c r="I164" s="92"/>
      <c r="J164" s="93"/>
      <c r="K164" s="94"/>
      <c r="L164" s="92"/>
      <c r="M164" s="93"/>
      <c r="N164" s="93"/>
      <c r="O164" s="93"/>
      <c r="P164" s="94"/>
      <c r="Q164" s="95"/>
      <c r="R164" s="96"/>
      <c r="S164" s="96"/>
      <c r="T164" s="96"/>
      <c r="U164" s="97"/>
    </row>
    <row r="165" spans="1:21" x14ac:dyDescent="0.25">
      <c r="A165" s="57"/>
      <c r="B165" s="89"/>
      <c r="C165" s="90"/>
      <c r="D165" s="90"/>
      <c r="E165" s="90"/>
      <c r="F165" s="90"/>
      <c r="G165" s="90"/>
      <c r="H165" s="91"/>
      <c r="I165" s="92"/>
      <c r="J165" s="93"/>
      <c r="K165" s="94"/>
      <c r="L165" s="92"/>
      <c r="M165" s="93"/>
      <c r="N165" s="93"/>
      <c r="O165" s="93"/>
      <c r="P165" s="94"/>
      <c r="Q165" s="95"/>
      <c r="R165" s="96"/>
      <c r="S165" s="96"/>
      <c r="T165" s="96"/>
      <c r="U165" s="97"/>
    </row>
    <row r="166" spans="1:21" x14ac:dyDescent="0.25">
      <c r="A166" s="57"/>
      <c r="B166" s="89"/>
      <c r="C166" s="90"/>
      <c r="D166" s="90"/>
      <c r="E166" s="90"/>
      <c r="F166" s="90"/>
      <c r="G166" s="90"/>
      <c r="H166" s="91"/>
      <c r="I166" s="92"/>
      <c r="J166" s="93"/>
      <c r="K166" s="94"/>
      <c r="L166" s="92"/>
      <c r="M166" s="93"/>
      <c r="N166" s="93"/>
      <c r="O166" s="93"/>
      <c r="P166" s="94"/>
      <c r="Q166" s="95"/>
      <c r="R166" s="96"/>
      <c r="S166" s="96"/>
      <c r="T166" s="96"/>
      <c r="U166" s="97"/>
    </row>
    <row r="167" spans="1:21" x14ac:dyDescent="0.25">
      <c r="A167" s="57"/>
      <c r="B167" s="89"/>
      <c r="C167" s="90"/>
      <c r="D167" s="90"/>
      <c r="E167" s="90"/>
      <c r="F167" s="90"/>
      <c r="G167" s="90"/>
      <c r="H167" s="91"/>
      <c r="I167" s="92"/>
      <c r="J167" s="93"/>
      <c r="K167" s="94"/>
      <c r="L167" s="92"/>
      <c r="M167" s="93"/>
      <c r="N167" s="93"/>
      <c r="O167" s="93"/>
      <c r="P167" s="94"/>
      <c r="Q167" s="95"/>
      <c r="R167" s="96"/>
      <c r="S167" s="96"/>
      <c r="T167" s="96"/>
      <c r="U167" s="97"/>
    </row>
    <row r="168" spans="1:21" x14ac:dyDescent="0.25">
      <c r="A168" s="57"/>
      <c r="B168" s="89"/>
      <c r="C168" s="90"/>
      <c r="D168" s="90"/>
      <c r="E168" s="90"/>
      <c r="F168" s="90"/>
      <c r="G168" s="90"/>
      <c r="H168" s="91"/>
      <c r="I168" s="92"/>
      <c r="J168" s="93"/>
      <c r="K168" s="94"/>
      <c r="L168" s="92"/>
      <c r="M168" s="93"/>
      <c r="N168" s="93"/>
      <c r="O168" s="93"/>
      <c r="P168" s="94"/>
      <c r="Q168" s="95"/>
      <c r="R168" s="96"/>
      <c r="S168" s="96"/>
      <c r="T168" s="96"/>
      <c r="U168" s="97"/>
    </row>
    <row r="169" spans="1:21" x14ac:dyDescent="0.25">
      <c r="A169" s="57"/>
      <c r="B169" s="89"/>
      <c r="C169" s="90"/>
      <c r="D169" s="90"/>
      <c r="E169" s="90"/>
      <c r="F169" s="90"/>
      <c r="G169" s="90"/>
      <c r="H169" s="91"/>
      <c r="I169" s="92"/>
      <c r="J169" s="93"/>
      <c r="K169" s="94"/>
      <c r="L169" s="92"/>
      <c r="M169" s="93"/>
      <c r="N169" s="93"/>
      <c r="O169" s="93"/>
      <c r="P169" s="94"/>
      <c r="Q169" s="95"/>
      <c r="R169" s="96"/>
      <c r="S169" s="96"/>
      <c r="T169" s="96"/>
      <c r="U169" s="97"/>
    </row>
    <row r="170" spans="1:21" x14ac:dyDescent="0.25">
      <c r="A170" s="57"/>
      <c r="B170" s="89"/>
      <c r="C170" s="90"/>
      <c r="D170" s="90"/>
      <c r="E170" s="90"/>
      <c r="F170" s="90"/>
      <c r="G170" s="90"/>
      <c r="H170" s="91"/>
      <c r="I170" s="92"/>
      <c r="J170" s="93"/>
      <c r="K170" s="94"/>
      <c r="L170" s="92"/>
      <c r="M170" s="93"/>
      <c r="N170" s="93"/>
      <c r="O170" s="93"/>
      <c r="P170" s="94"/>
      <c r="Q170" s="95"/>
      <c r="R170" s="96"/>
      <c r="S170" s="96"/>
      <c r="T170" s="96"/>
      <c r="U170" s="97"/>
    </row>
    <row r="171" spans="1:21" x14ac:dyDescent="0.25">
      <c r="A171" s="57"/>
      <c r="B171" s="89"/>
      <c r="C171" s="90"/>
      <c r="D171" s="90"/>
      <c r="E171" s="90"/>
      <c r="F171" s="90"/>
      <c r="G171" s="90"/>
      <c r="H171" s="91"/>
      <c r="I171" s="92"/>
      <c r="J171" s="93"/>
      <c r="K171" s="94"/>
      <c r="L171" s="92"/>
      <c r="M171" s="93"/>
      <c r="N171" s="93"/>
      <c r="O171" s="93"/>
      <c r="P171" s="94"/>
      <c r="Q171" s="95"/>
      <c r="R171" s="96"/>
      <c r="S171" s="96"/>
      <c r="T171" s="96"/>
      <c r="U171" s="97"/>
    </row>
    <row r="172" spans="1:21" x14ac:dyDescent="0.25">
      <c r="A172" s="57"/>
      <c r="B172" s="89"/>
      <c r="C172" s="90"/>
      <c r="D172" s="90"/>
      <c r="E172" s="90"/>
      <c r="F172" s="90"/>
      <c r="G172" s="90"/>
      <c r="H172" s="91"/>
      <c r="I172" s="92"/>
      <c r="J172" s="93"/>
      <c r="K172" s="94"/>
      <c r="L172" s="92"/>
      <c r="M172" s="93"/>
      <c r="N172" s="93"/>
      <c r="O172" s="93"/>
      <c r="P172" s="94"/>
      <c r="Q172" s="95"/>
      <c r="R172" s="96"/>
      <c r="S172" s="96"/>
      <c r="T172" s="96"/>
      <c r="U172" s="97"/>
    </row>
    <row r="173" spans="1:21" x14ac:dyDescent="0.25">
      <c r="A173" s="57"/>
      <c r="B173" s="89"/>
      <c r="C173" s="90"/>
      <c r="D173" s="90"/>
      <c r="E173" s="90"/>
      <c r="F173" s="90"/>
      <c r="G173" s="90"/>
      <c r="H173" s="91"/>
      <c r="I173" s="92"/>
      <c r="J173" s="93"/>
      <c r="K173" s="94"/>
      <c r="L173" s="92"/>
      <c r="M173" s="93"/>
      <c r="N173" s="93"/>
      <c r="O173" s="93"/>
      <c r="P173" s="94"/>
      <c r="Q173" s="95"/>
      <c r="R173" s="96"/>
      <c r="S173" s="96"/>
      <c r="T173" s="96"/>
      <c r="U173" s="97"/>
    </row>
    <row r="174" spans="1:21" x14ac:dyDescent="0.25">
      <c r="A174" s="57"/>
      <c r="B174" s="89"/>
      <c r="C174" s="90"/>
      <c r="D174" s="90"/>
      <c r="E174" s="90"/>
      <c r="F174" s="90"/>
      <c r="G174" s="90"/>
      <c r="H174" s="91"/>
      <c r="I174" s="92"/>
      <c r="J174" s="93"/>
      <c r="K174" s="94"/>
      <c r="L174" s="92"/>
      <c r="M174" s="93"/>
      <c r="N174" s="93"/>
      <c r="O174" s="93"/>
      <c r="P174" s="94"/>
      <c r="Q174" s="95"/>
      <c r="R174" s="96"/>
      <c r="S174" s="96"/>
      <c r="T174" s="96"/>
      <c r="U174" s="97"/>
    </row>
    <row r="175" spans="1:21" x14ac:dyDescent="0.25">
      <c r="A175" s="57"/>
      <c r="B175" s="89"/>
      <c r="C175" s="90"/>
      <c r="D175" s="90"/>
      <c r="E175" s="90"/>
      <c r="F175" s="90"/>
      <c r="G175" s="90"/>
      <c r="H175" s="91"/>
      <c r="I175" s="92"/>
      <c r="J175" s="93"/>
      <c r="K175" s="94"/>
      <c r="L175" s="92"/>
      <c r="M175" s="93"/>
      <c r="N175" s="93"/>
      <c r="O175" s="93"/>
      <c r="P175" s="94"/>
      <c r="Q175" s="95"/>
      <c r="R175" s="96"/>
      <c r="S175" s="96"/>
      <c r="T175" s="96"/>
      <c r="U175" s="97"/>
    </row>
    <row r="176" spans="1:21" x14ac:dyDescent="0.25">
      <c r="A176" s="57"/>
      <c r="B176" s="89"/>
      <c r="C176" s="90"/>
      <c r="D176" s="90"/>
      <c r="E176" s="90"/>
      <c r="F176" s="90"/>
      <c r="G176" s="90"/>
      <c r="H176" s="91"/>
      <c r="I176" s="92"/>
      <c r="J176" s="93"/>
      <c r="K176" s="94"/>
      <c r="L176" s="92"/>
      <c r="M176" s="93"/>
      <c r="N176" s="93"/>
      <c r="O176" s="93"/>
      <c r="P176" s="94"/>
      <c r="Q176" s="95"/>
      <c r="R176" s="96"/>
      <c r="S176" s="96"/>
      <c r="T176" s="96"/>
      <c r="U176" s="97"/>
    </row>
    <row r="177" spans="1:21" x14ac:dyDescent="0.25">
      <c r="A177" s="57"/>
      <c r="B177" s="89"/>
      <c r="C177" s="90"/>
      <c r="D177" s="90"/>
      <c r="E177" s="90"/>
      <c r="F177" s="90"/>
      <c r="G177" s="90"/>
      <c r="H177" s="91"/>
      <c r="I177" s="92"/>
      <c r="J177" s="93"/>
      <c r="K177" s="94"/>
      <c r="L177" s="92"/>
      <c r="M177" s="93"/>
      <c r="N177" s="93"/>
      <c r="O177" s="93"/>
      <c r="P177" s="94"/>
      <c r="Q177" s="95"/>
      <c r="R177" s="96"/>
      <c r="S177" s="96"/>
      <c r="T177" s="96"/>
      <c r="U177" s="97"/>
    </row>
    <row r="178" spans="1:21" x14ac:dyDescent="0.25">
      <c r="A178" s="57"/>
      <c r="B178" s="89"/>
      <c r="C178" s="90"/>
      <c r="D178" s="90"/>
      <c r="E178" s="90"/>
      <c r="F178" s="90"/>
      <c r="G178" s="90"/>
      <c r="H178" s="91"/>
      <c r="I178" s="92"/>
      <c r="J178" s="93"/>
      <c r="K178" s="94"/>
      <c r="L178" s="92"/>
      <c r="M178" s="93"/>
      <c r="N178" s="93"/>
      <c r="O178" s="93"/>
      <c r="P178" s="94"/>
      <c r="Q178" s="95"/>
      <c r="R178" s="96"/>
      <c r="S178" s="96"/>
      <c r="T178" s="96"/>
      <c r="U178" s="97"/>
    </row>
    <row r="179" spans="1:21" x14ac:dyDescent="0.25">
      <c r="A179" s="57"/>
      <c r="B179" s="89"/>
      <c r="C179" s="90"/>
      <c r="D179" s="90"/>
      <c r="E179" s="90"/>
      <c r="F179" s="90"/>
      <c r="G179" s="90"/>
      <c r="H179" s="91"/>
      <c r="I179" s="92"/>
      <c r="J179" s="93"/>
      <c r="K179" s="94"/>
      <c r="L179" s="92"/>
      <c r="M179" s="93"/>
      <c r="N179" s="93"/>
      <c r="O179" s="93"/>
      <c r="P179" s="94"/>
      <c r="Q179" s="95"/>
      <c r="R179" s="96"/>
      <c r="S179" s="96"/>
      <c r="T179" s="96"/>
      <c r="U179" s="97"/>
    </row>
    <row r="180" spans="1:21" x14ac:dyDescent="0.25">
      <c r="A180" s="57"/>
      <c r="B180" s="89"/>
      <c r="C180" s="90"/>
      <c r="D180" s="90"/>
      <c r="E180" s="90"/>
      <c r="F180" s="90"/>
      <c r="G180" s="90"/>
      <c r="H180" s="91"/>
      <c r="I180" s="92"/>
      <c r="J180" s="93"/>
      <c r="K180" s="94"/>
      <c r="L180" s="92"/>
      <c r="M180" s="93"/>
      <c r="N180" s="93"/>
      <c r="O180" s="93"/>
      <c r="P180" s="94"/>
      <c r="Q180" s="95"/>
      <c r="R180" s="96"/>
      <c r="S180" s="96"/>
      <c r="T180" s="96"/>
      <c r="U180" s="97"/>
    </row>
    <row r="181" spans="1:21" x14ac:dyDescent="0.25">
      <c r="A181" s="57"/>
      <c r="B181" s="89"/>
      <c r="C181" s="90"/>
      <c r="D181" s="90"/>
      <c r="E181" s="90"/>
      <c r="F181" s="90"/>
      <c r="G181" s="90"/>
      <c r="H181" s="91"/>
      <c r="I181" s="92"/>
      <c r="J181" s="93"/>
      <c r="K181" s="94"/>
      <c r="L181" s="92"/>
      <c r="M181" s="93"/>
      <c r="N181" s="93"/>
      <c r="O181" s="93"/>
      <c r="P181" s="94"/>
      <c r="Q181" s="95"/>
      <c r="R181" s="96"/>
      <c r="S181" s="96"/>
      <c r="T181" s="96"/>
      <c r="U181" s="97"/>
    </row>
    <row r="182" spans="1:21" x14ac:dyDescent="0.25">
      <c r="A182" s="57"/>
      <c r="B182" s="89"/>
      <c r="C182" s="90"/>
      <c r="D182" s="90"/>
      <c r="E182" s="90"/>
      <c r="F182" s="90"/>
      <c r="G182" s="90"/>
      <c r="H182" s="91"/>
      <c r="I182" s="92"/>
      <c r="J182" s="93"/>
      <c r="K182" s="94"/>
      <c r="L182" s="92"/>
      <c r="M182" s="93"/>
      <c r="N182" s="93"/>
      <c r="O182" s="93"/>
      <c r="P182" s="94"/>
      <c r="Q182" s="95"/>
      <c r="R182" s="96"/>
      <c r="S182" s="96"/>
      <c r="T182" s="96"/>
      <c r="U182" s="97"/>
    </row>
    <row r="183" spans="1:21" x14ac:dyDescent="0.25">
      <c r="A183" s="57"/>
      <c r="B183" s="89"/>
      <c r="C183" s="90"/>
      <c r="D183" s="90"/>
      <c r="E183" s="90"/>
      <c r="F183" s="90"/>
      <c r="G183" s="90"/>
      <c r="H183" s="91"/>
      <c r="I183" s="92"/>
      <c r="J183" s="93"/>
      <c r="K183" s="94"/>
      <c r="L183" s="92"/>
      <c r="M183" s="93"/>
      <c r="N183" s="93"/>
      <c r="O183" s="93"/>
      <c r="P183" s="94"/>
      <c r="Q183" s="95"/>
      <c r="R183" s="96"/>
      <c r="S183" s="96"/>
      <c r="T183" s="96"/>
      <c r="U183" s="97"/>
    </row>
    <row r="184" spans="1:21" x14ac:dyDescent="0.25">
      <c r="A184" s="57"/>
      <c r="B184" s="89"/>
      <c r="C184" s="90"/>
      <c r="D184" s="90"/>
      <c r="E184" s="90"/>
      <c r="F184" s="90"/>
      <c r="G184" s="90"/>
      <c r="H184" s="91"/>
      <c r="I184" s="92"/>
      <c r="J184" s="93"/>
      <c r="K184" s="94"/>
      <c r="L184" s="92"/>
      <c r="M184" s="93"/>
      <c r="N184" s="93"/>
      <c r="O184" s="93"/>
      <c r="P184" s="94"/>
      <c r="Q184" s="95"/>
      <c r="R184" s="96"/>
      <c r="S184" s="96"/>
      <c r="T184" s="96"/>
      <c r="U184" s="97"/>
    </row>
    <row r="185" spans="1:21" x14ac:dyDescent="0.25">
      <c r="A185" s="57"/>
      <c r="B185" s="89"/>
      <c r="C185" s="90"/>
      <c r="D185" s="90"/>
      <c r="E185" s="90"/>
      <c r="F185" s="90"/>
      <c r="G185" s="90"/>
      <c r="H185" s="91"/>
      <c r="I185" s="92"/>
      <c r="J185" s="93"/>
      <c r="K185" s="94"/>
      <c r="L185" s="92"/>
      <c r="M185" s="93"/>
      <c r="N185" s="93"/>
      <c r="O185" s="93"/>
      <c r="P185" s="94"/>
      <c r="Q185" s="95"/>
      <c r="R185" s="96"/>
      <c r="S185" s="96"/>
      <c r="T185" s="96"/>
      <c r="U185" s="97"/>
    </row>
    <row r="186" spans="1:21" x14ac:dyDescent="0.25">
      <c r="A186" s="57"/>
      <c r="B186" s="89"/>
      <c r="C186" s="90"/>
      <c r="D186" s="90"/>
      <c r="E186" s="90"/>
      <c r="F186" s="90"/>
      <c r="G186" s="90"/>
      <c r="H186" s="91"/>
      <c r="I186" s="92"/>
      <c r="J186" s="93"/>
      <c r="K186" s="94"/>
      <c r="L186" s="92"/>
      <c r="M186" s="93"/>
      <c r="N186" s="93"/>
      <c r="O186" s="93"/>
      <c r="P186" s="94"/>
      <c r="Q186" s="95"/>
      <c r="R186" s="96"/>
      <c r="S186" s="96"/>
      <c r="T186" s="96"/>
      <c r="U186" s="97"/>
    </row>
    <row r="187" spans="1:21" x14ac:dyDescent="0.25">
      <c r="A187" s="57"/>
      <c r="B187" s="89"/>
      <c r="C187" s="90"/>
      <c r="D187" s="90"/>
      <c r="E187" s="90"/>
      <c r="F187" s="90"/>
      <c r="G187" s="90"/>
      <c r="H187" s="91"/>
      <c r="I187" s="92"/>
      <c r="J187" s="93"/>
      <c r="K187" s="94"/>
      <c r="L187" s="92"/>
      <c r="M187" s="93"/>
      <c r="N187" s="93"/>
      <c r="O187" s="93"/>
      <c r="P187" s="94"/>
      <c r="Q187" s="95"/>
      <c r="R187" s="96"/>
      <c r="S187" s="96"/>
      <c r="T187" s="96"/>
      <c r="U187" s="97"/>
    </row>
    <row r="188" spans="1:21" x14ac:dyDescent="0.25">
      <c r="A188" s="57"/>
      <c r="B188" s="89"/>
      <c r="C188" s="90"/>
      <c r="D188" s="90"/>
      <c r="E188" s="90"/>
      <c r="F188" s="90"/>
      <c r="G188" s="90"/>
      <c r="H188" s="91"/>
      <c r="I188" s="92"/>
      <c r="J188" s="93"/>
      <c r="K188" s="94"/>
      <c r="L188" s="92"/>
      <c r="M188" s="93"/>
      <c r="N188" s="93"/>
      <c r="O188" s="93"/>
      <c r="P188" s="94"/>
      <c r="Q188" s="95"/>
      <c r="R188" s="96"/>
      <c r="S188" s="96"/>
      <c r="T188" s="96"/>
      <c r="U188" s="97"/>
    </row>
    <row r="189" spans="1:21" x14ac:dyDescent="0.25">
      <c r="A189" s="57"/>
      <c r="B189" s="89"/>
      <c r="C189" s="90"/>
      <c r="D189" s="90"/>
      <c r="E189" s="90"/>
      <c r="F189" s="90"/>
      <c r="G189" s="90"/>
      <c r="H189" s="91"/>
      <c r="I189" s="92"/>
      <c r="J189" s="93"/>
      <c r="K189" s="94"/>
      <c r="L189" s="92"/>
      <c r="M189" s="93"/>
      <c r="N189" s="93"/>
      <c r="O189" s="93"/>
      <c r="P189" s="94"/>
      <c r="Q189" s="95"/>
      <c r="R189" s="96"/>
      <c r="S189" s="96"/>
      <c r="T189" s="96"/>
      <c r="U189" s="97"/>
    </row>
    <row r="190" spans="1:21" x14ac:dyDescent="0.25">
      <c r="A190" s="57"/>
      <c r="B190" s="89"/>
      <c r="C190" s="90"/>
      <c r="D190" s="90"/>
      <c r="E190" s="90"/>
      <c r="F190" s="90"/>
      <c r="G190" s="90"/>
      <c r="H190" s="91"/>
      <c r="I190" s="92"/>
      <c r="J190" s="93"/>
      <c r="K190" s="94"/>
      <c r="L190" s="92"/>
      <c r="M190" s="93"/>
      <c r="N190" s="93"/>
      <c r="O190" s="93"/>
      <c r="P190" s="94"/>
      <c r="Q190" s="95"/>
      <c r="R190" s="96"/>
      <c r="S190" s="96"/>
      <c r="T190" s="96"/>
      <c r="U190" s="97"/>
    </row>
    <row r="191" spans="1:21" x14ac:dyDescent="0.25">
      <c r="A191" s="57"/>
      <c r="B191" s="89"/>
      <c r="C191" s="90"/>
      <c r="D191" s="90"/>
      <c r="E191" s="90"/>
      <c r="F191" s="90"/>
      <c r="G191" s="90"/>
      <c r="H191" s="91"/>
      <c r="I191" s="92"/>
      <c r="J191" s="93"/>
      <c r="K191" s="94"/>
      <c r="L191" s="92"/>
      <c r="M191" s="93"/>
      <c r="N191" s="93"/>
      <c r="O191" s="93"/>
      <c r="P191" s="94"/>
      <c r="Q191" s="95"/>
      <c r="R191" s="96"/>
      <c r="S191" s="96"/>
      <c r="T191" s="96"/>
      <c r="U191" s="97"/>
    </row>
    <row r="192" spans="1:21" x14ac:dyDescent="0.25">
      <c r="A192" s="57"/>
      <c r="B192" s="89"/>
      <c r="C192" s="90"/>
      <c r="D192" s="90"/>
      <c r="E192" s="90"/>
      <c r="F192" s="90"/>
      <c r="G192" s="90"/>
      <c r="H192" s="91"/>
      <c r="I192" s="92"/>
      <c r="J192" s="93"/>
      <c r="K192" s="94"/>
      <c r="L192" s="92"/>
      <c r="M192" s="93"/>
      <c r="N192" s="93"/>
      <c r="O192" s="93"/>
      <c r="P192" s="94"/>
      <c r="Q192" s="95"/>
      <c r="R192" s="96"/>
      <c r="S192" s="96"/>
      <c r="T192" s="96"/>
      <c r="U192" s="97"/>
    </row>
    <row r="193" spans="1:21" x14ac:dyDescent="0.25">
      <c r="A193" s="57"/>
      <c r="B193" s="89"/>
      <c r="C193" s="90"/>
      <c r="D193" s="90"/>
      <c r="E193" s="90"/>
      <c r="F193" s="90"/>
      <c r="G193" s="90"/>
      <c r="H193" s="91"/>
      <c r="I193" s="92"/>
      <c r="J193" s="93"/>
      <c r="K193" s="94"/>
      <c r="L193" s="92"/>
      <c r="M193" s="93"/>
      <c r="N193" s="93"/>
      <c r="O193" s="93"/>
      <c r="P193" s="94"/>
      <c r="Q193" s="95"/>
      <c r="R193" s="96"/>
      <c r="S193" s="96"/>
      <c r="T193" s="96"/>
      <c r="U193" s="97"/>
    </row>
    <row r="194" spans="1:21" x14ac:dyDescent="0.25">
      <c r="A194" s="57"/>
      <c r="B194" s="89"/>
      <c r="C194" s="90"/>
      <c r="D194" s="90"/>
      <c r="E194" s="90"/>
      <c r="F194" s="90"/>
      <c r="G194" s="90"/>
      <c r="H194" s="91"/>
      <c r="I194" s="92"/>
      <c r="J194" s="93"/>
      <c r="K194" s="94"/>
      <c r="L194" s="92"/>
      <c r="M194" s="93"/>
      <c r="N194" s="93"/>
      <c r="O194" s="93"/>
      <c r="P194" s="94"/>
      <c r="Q194" s="95"/>
      <c r="R194" s="96"/>
      <c r="S194" s="96"/>
      <c r="T194" s="96"/>
      <c r="U194" s="97"/>
    </row>
    <row r="195" spans="1:21" x14ac:dyDescent="0.25">
      <c r="A195" s="57"/>
      <c r="B195" s="89"/>
      <c r="C195" s="90"/>
      <c r="D195" s="90"/>
      <c r="E195" s="90"/>
      <c r="F195" s="90"/>
      <c r="G195" s="90"/>
      <c r="H195" s="91"/>
      <c r="I195" s="92"/>
      <c r="J195" s="93"/>
      <c r="K195" s="94"/>
      <c r="L195" s="92"/>
      <c r="M195" s="93"/>
      <c r="N195" s="93"/>
      <c r="O195" s="93"/>
      <c r="P195" s="94"/>
      <c r="Q195" s="95"/>
      <c r="R195" s="96"/>
      <c r="S195" s="96"/>
      <c r="T195" s="96"/>
      <c r="U195" s="97"/>
    </row>
    <row r="196" spans="1:21" x14ac:dyDescent="0.25">
      <c r="A196" s="57"/>
      <c r="B196" s="89"/>
      <c r="C196" s="90"/>
      <c r="D196" s="90"/>
      <c r="E196" s="90"/>
      <c r="F196" s="90"/>
      <c r="G196" s="90"/>
      <c r="H196" s="91"/>
      <c r="I196" s="92"/>
      <c r="J196" s="93"/>
      <c r="K196" s="94"/>
      <c r="L196" s="92"/>
      <c r="M196" s="93"/>
      <c r="N196" s="93"/>
      <c r="O196" s="93"/>
      <c r="P196" s="94"/>
      <c r="Q196" s="95"/>
      <c r="R196" s="96"/>
      <c r="S196" s="96"/>
      <c r="T196" s="96"/>
      <c r="U196" s="97"/>
    </row>
    <row r="197" spans="1:21" x14ac:dyDescent="0.25">
      <c r="A197" s="57"/>
      <c r="B197" s="89"/>
      <c r="C197" s="90"/>
      <c r="D197" s="90"/>
      <c r="E197" s="90"/>
      <c r="F197" s="90"/>
      <c r="G197" s="90"/>
      <c r="H197" s="91"/>
      <c r="I197" s="92"/>
      <c r="J197" s="93"/>
      <c r="K197" s="94"/>
      <c r="L197" s="92"/>
      <c r="M197" s="93"/>
      <c r="N197" s="93"/>
      <c r="O197" s="93"/>
      <c r="P197" s="94"/>
      <c r="Q197" s="95"/>
      <c r="R197" s="96"/>
      <c r="S197" s="96"/>
      <c r="T197" s="96"/>
      <c r="U197" s="97"/>
    </row>
    <row r="198" spans="1:21" x14ac:dyDescent="0.25">
      <c r="A198" s="57"/>
      <c r="B198" s="89"/>
      <c r="C198" s="90"/>
      <c r="D198" s="90"/>
      <c r="E198" s="90"/>
      <c r="F198" s="90"/>
      <c r="G198" s="90"/>
      <c r="H198" s="91"/>
      <c r="I198" s="92"/>
      <c r="J198" s="93"/>
      <c r="K198" s="94"/>
      <c r="L198" s="92"/>
      <c r="M198" s="93"/>
      <c r="N198" s="93"/>
      <c r="O198" s="93"/>
      <c r="P198" s="94"/>
      <c r="Q198" s="95"/>
      <c r="R198" s="96"/>
      <c r="S198" s="96"/>
      <c r="T198" s="96"/>
      <c r="U198" s="97"/>
    </row>
    <row r="199" spans="1:21" x14ac:dyDescent="0.25">
      <c r="A199" s="57"/>
      <c r="B199" s="89"/>
      <c r="C199" s="90"/>
      <c r="D199" s="90"/>
      <c r="E199" s="90"/>
      <c r="F199" s="90"/>
      <c r="G199" s="90"/>
      <c r="H199" s="91"/>
      <c r="I199" s="92"/>
      <c r="J199" s="93"/>
      <c r="K199" s="94"/>
      <c r="L199" s="92"/>
      <c r="M199" s="93"/>
      <c r="N199" s="93"/>
      <c r="O199" s="93"/>
      <c r="P199" s="94"/>
      <c r="Q199" s="95"/>
      <c r="R199" s="96"/>
      <c r="S199" s="96"/>
      <c r="T199" s="96"/>
      <c r="U199" s="97"/>
    </row>
    <row r="200" spans="1:21" x14ac:dyDescent="0.25">
      <c r="A200" s="57"/>
      <c r="B200" s="89"/>
      <c r="C200" s="90"/>
      <c r="D200" s="90"/>
      <c r="E200" s="90"/>
      <c r="F200" s="90"/>
      <c r="G200" s="90"/>
      <c r="H200" s="91"/>
      <c r="I200" s="92"/>
      <c r="J200" s="93"/>
      <c r="K200" s="94"/>
      <c r="L200" s="92"/>
      <c r="M200" s="93"/>
      <c r="N200" s="93"/>
      <c r="O200" s="93"/>
      <c r="P200" s="94"/>
      <c r="Q200" s="95"/>
      <c r="R200" s="96"/>
      <c r="S200" s="96"/>
      <c r="T200" s="96"/>
      <c r="U200" s="97"/>
    </row>
    <row r="201" spans="1:21" x14ac:dyDescent="0.25">
      <c r="A201" s="57"/>
      <c r="B201" s="89"/>
      <c r="C201" s="90"/>
      <c r="D201" s="90"/>
      <c r="E201" s="90"/>
      <c r="F201" s="90"/>
      <c r="G201" s="90"/>
      <c r="H201" s="91"/>
      <c r="I201" s="92"/>
      <c r="J201" s="93"/>
      <c r="K201" s="94"/>
      <c r="L201" s="92"/>
      <c r="M201" s="93"/>
      <c r="N201" s="93"/>
      <c r="O201" s="93"/>
      <c r="P201" s="94"/>
      <c r="Q201" s="95"/>
      <c r="R201" s="96"/>
      <c r="S201" s="96"/>
      <c r="T201" s="96"/>
      <c r="U201" s="97"/>
    </row>
    <row r="202" spans="1:21" x14ac:dyDescent="0.25">
      <c r="A202" s="57"/>
      <c r="B202" s="89"/>
      <c r="C202" s="90"/>
      <c r="D202" s="90"/>
      <c r="E202" s="90"/>
      <c r="F202" s="90"/>
      <c r="G202" s="90"/>
      <c r="H202" s="91"/>
      <c r="I202" s="92"/>
      <c r="J202" s="93"/>
      <c r="K202" s="94"/>
      <c r="L202" s="92"/>
      <c r="M202" s="93"/>
      <c r="N202" s="93"/>
      <c r="O202" s="93"/>
      <c r="P202" s="94"/>
      <c r="Q202" s="95"/>
      <c r="R202" s="96"/>
      <c r="S202" s="96"/>
      <c r="T202" s="96"/>
      <c r="U202" s="97"/>
    </row>
    <row r="203" spans="1:21" x14ac:dyDescent="0.25">
      <c r="A203" s="57"/>
      <c r="B203" s="89"/>
      <c r="C203" s="90"/>
      <c r="D203" s="90"/>
      <c r="E203" s="90"/>
      <c r="F203" s="90"/>
      <c r="G203" s="90"/>
      <c r="H203" s="91"/>
      <c r="I203" s="92"/>
      <c r="J203" s="93"/>
      <c r="K203" s="94"/>
      <c r="L203" s="92"/>
      <c r="M203" s="93"/>
      <c r="N203" s="93"/>
      <c r="O203" s="93"/>
      <c r="P203" s="94"/>
      <c r="Q203" s="95"/>
      <c r="R203" s="96"/>
      <c r="S203" s="96"/>
      <c r="T203" s="96"/>
      <c r="U203" s="97"/>
    </row>
    <row r="204" spans="1:21" x14ac:dyDescent="0.25">
      <c r="A204" s="57"/>
      <c r="B204" s="89"/>
      <c r="C204" s="90"/>
      <c r="D204" s="90"/>
      <c r="E204" s="90"/>
      <c r="F204" s="90"/>
      <c r="G204" s="90"/>
      <c r="H204" s="91"/>
      <c r="I204" s="92"/>
      <c r="J204" s="93"/>
      <c r="K204" s="94"/>
      <c r="L204" s="92"/>
      <c r="M204" s="93"/>
      <c r="N204" s="93"/>
      <c r="O204" s="93"/>
      <c r="P204" s="94"/>
      <c r="Q204" s="95"/>
      <c r="R204" s="96"/>
      <c r="S204" s="96"/>
      <c r="T204" s="96"/>
      <c r="U204" s="97"/>
    </row>
    <row r="205" spans="1:21" x14ac:dyDescent="0.25">
      <c r="A205" s="57"/>
      <c r="B205" s="89"/>
      <c r="C205" s="90"/>
      <c r="D205" s="90"/>
      <c r="E205" s="90"/>
      <c r="F205" s="90"/>
      <c r="G205" s="90"/>
      <c r="H205" s="91"/>
      <c r="I205" s="92"/>
      <c r="J205" s="93"/>
      <c r="K205" s="94"/>
      <c r="L205" s="92"/>
      <c r="M205" s="93"/>
      <c r="N205" s="93"/>
      <c r="O205" s="93"/>
      <c r="P205" s="94"/>
      <c r="Q205" s="95"/>
      <c r="R205" s="96"/>
      <c r="S205" s="96"/>
      <c r="T205" s="96"/>
      <c r="U205" s="97"/>
    </row>
    <row r="206" spans="1:21" x14ac:dyDescent="0.25">
      <c r="A206" s="57"/>
      <c r="B206" s="89"/>
      <c r="C206" s="90"/>
      <c r="D206" s="90"/>
      <c r="E206" s="90"/>
      <c r="F206" s="90"/>
      <c r="G206" s="90"/>
      <c r="H206" s="91"/>
      <c r="I206" s="92"/>
      <c r="J206" s="93"/>
      <c r="K206" s="94"/>
      <c r="L206" s="92"/>
      <c r="M206" s="93"/>
      <c r="N206" s="93"/>
      <c r="O206" s="93"/>
      <c r="P206" s="94"/>
      <c r="Q206" s="95"/>
      <c r="R206" s="96"/>
      <c r="S206" s="96"/>
      <c r="T206" s="96"/>
      <c r="U206" s="97"/>
    </row>
    <row r="207" spans="1:21" x14ac:dyDescent="0.25">
      <c r="A207" s="57"/>
      <c r="B207" s="89"/>
      <c r="C207" s="90"/>
      <c r="D207" s="90"/>
      <c r="E207" s="90"/>
      <c r="F207" s="90"/>
      <c r="G207" s="90"/>
      <c r="H207" s="91"/>
      <c r="I207" s="92"/>
      <c r="J207" s="93"/>
      <c r="K207" s="94"/>
      <c r="L207" s="92"/>
      <c r="M207" s="93"/>
      <c r="N207" s="93"/>
      <c r="O207" s="93"/>
      <c r="P207" s="94"/>
      <c r="Q207" s="95"/>
      <c r="R207" s="96"/>
      <c r="S207" s="96"/>
      <c r="T207" s="96"/>
      <c r="U207" s="97"/>
    </row>
    <row r="208" spans="1:21" x14ac:dyDescent="0.25">
      <c r="A208" s="57"/>
      <c r="B208" s="89"/>
      <c r="C208" s="90"/>
      <c r="D208" s="90"/>
      <c r="E208" s="90"/>
      <c r="F208" s="90"/>
      <c r="G208" s="90"/>
      <c r="H208" s="91"/>
      <c r="I208" s="92"/>
      <c r="J208" s="93"/>
      <c r="K208" s="94"/>
      <c r="L208" s="92"/>
      <c r="M208" s="93"/>
      <c r="N208" s="93"/>
      <c r="O208" s="93"/>
      <c r="P208" s="94"/>
      <c r="Q208" s="95"/>
      <c r="R208" s="96"/>
      <c r="S208" s="96"/>
      <c r="T208" s="96"/>
      <c r="U208" s="97"/>
    </row>
    <row r="209" spans="1:21" x14ac:dyDescent="0.25">
      <c r="A209" s="57"/>
      <c r="B209" s="89"/>
      <c r="C209" s="90"/>
      <c r="D209" s="90"/>
      <c r="E209" s="90"/>
      <c r="F209" s="90"/>
      <c r="G209" s="90"/>
      <c r="H209" s="91"/>
      <c r="I209" s="92"/>
      <c r="J209" s="93"/>
      <c r="K209" s="94"/>
      <c r="L209" s="92"/>
      <c r="M209" s="93"/>
      <c r="N209" s="93"/>
      <c r="O209" s="93"/>
      <c r="P209" s="94"/>
      <c r="Q209" s="95"/>
      <c r="R209" s="96"/>
      <c r="S209" s="96"/>
      <c r="T209" s="96"/>
      <c r="U209" s="97"/>
    </row>
    <row r="210" spans="1:21" x14ac:dyDescent="0.25">
      <c r="A210" s="57"/>
      <c r="B210" s="89"/>
      <c r="C210" s="90"/>
      <c r="D210" s="90"/>
      <c r="E210" s="90"/>
      <c r="F210" s="90"/>
      <c r="G210" s="90"/>
      <c r="H210" s="91"/>
      <c r="I210" s="92"/>
      <c r="J210" s="93"/>
      <c r="K210" s="94"/>
      <c r="L210" s="92"/>
      <c r="M210" s="93"/>
      <c r="N210" s="93"/>
      <c r="O210" s="93"/>
      <c r="P210" s="94"/>
      <c r="Q210" s="95"/>
      <c r="R210" s="96"/>
      <c r="S210" s="96"/>
      <c r="T210" s="96"/>
      <c r="U210" s="97"/>
    </row>
    <row r="211" spans="1:21" x14ac:dyDescent="0.25">
      <c r="A211" s="57"/>
      <c r="B211" s="89"/>
      <c r="C211" s="90"/>
      <c r="D211" s="90"/>
      <c r="E211" s="90"/>
      <c r="F211" s="90"/>
      <c r="G211" s="90"/>
      <c r="H211" s="91"/>
      <c r="I211" s="92"/>
      <c r="J211" s="93"/>
      <c r="K211" s="94"/>
      <c r="L211" s="92"/>
      <c r="M211" s="93"/>
      <c r="N211" s="93"/>
      <c r="O211" s="93"/>
      <c r="P211" s="94"/>
      <c r="Q211" s="95"/>
      <c r="R211" s="96"/>
      <c r="S211" s="96"/>
      <c r="T211" s="96"/>
      <c r="U211" s="97"/>
    </row>
    <row r="212" spans="1:21" x14ac:dyDescent="0.25">
      <c r="A212" s="57"/>
      <c r="B212" s="89"/>
      <c r="C212" s="90"/>
      <c r="D212" s="90"/>
      <c r="E212" s="90"/>
      <c r="F212" s="90"/>
      <c r="G212" s="90"/>
      <c r="H212" s="91"/>
      <c r="I212" s="92"/>
      <c r="J212" s="93"/>
      <c r="K212" s="94"/>
      <c r="L212" s="92"/>
      <c r="M212" s="93"/>
      <c r="N212" s="93"/>
      <c r="O212" s="93"/>
      <c r="P212" s="94"/>
      <c r="Q212" s="95"/>
      <c r="R212" s="96"/>
      <c r="S212" s="96"/>
      <c r="T212" s="96"/>
      <c r="U212" s="97"/>
    </row>
    <row r="213" spans="1:21" x14ac:dyDescent="0.25">
      <c r="A213" s="57"/>
      <c r="B213" s="89"/>
      <c r="C213" s="90"/>
      <c r="D213" s="90"/>
      <c r="E213" s="90"/>
      <c r="F213" s="90"/>
      <c r="G213" s="90"/>
      <c r="H213" s="91"/>
      <c r="I213" s="92"/>
      <c r="J213" s="93"/>
      <c r="K213" s="94"/>
      <c r="L213" s="92"/>
      <c r="M213" s="93"/>
      <c r="N213" s="93"/>
      <c r="O213" s="93"/>
      <c r="P213" s="94"/>
      <c r="Q213" s="95"/>
      <c r="R213" s="96"/>
      <c r="S213" s="96"/>
      <c r="T213" s="96"/>
      <c r="U213" s="97"/>
    </row>
    <row r="214" spans="1:21" x14ac:dyDescent="0.25">
      <c r="A214" s="57"/>
      <c r="B214" s="89"/>
      <c r="C214" s="90"/>
      <c r="D214" s="90"/>
      <c r="E214" s="90"/>
      <c r="F214" s="90"/>
      <c r="G214" s="90"/>
      <c r="H214" s="91"/>
      <c r="I214" s="92"/>
      <c r="J214" s="93"/>
      <c r="K214" s="94"/>
      <c r="L214" s="92"/>
      <c r="M214" s="93"/>
      <c r="N214" s="93"/>
      <c r="O214" s="93"/>
      <c r="P214" s="94"/>
      <c r="Q214" s="95"/>
      <c r="R214" s="96"/>
      <c r="S214" s="96"/>
      <c r="T214" s="96"/>
      <c r="U214" s="97"/>
    </row>
    <row r="215" spans="1:21" x14ac:dyDescent="0.25">
      <c r="A215" s="57"/>
      <c r="B215" s="89"/>
      <c r="C215" s="90"/>
      <c r="D215" s="90"/>
      <c r="E215" s="90"/>
      <c r="F215" s="90"/>
      <c r="G215" s="90"/>
      <c r="H215" s="91"/>
      <c r="I215" s="92"/>
      <c r="J215" s="93"/>
      <c r="K215" s="94"/>
      <c r="L215" s="92"/>
      <c r="M215" s="93"/>
      <c r="N215" s="93"/>
      <c r="O215" s="93"/>
      <c r="P215" s="94"/>
      <c r="Q215" s="95"/>
      <c r="R215" s="96"/>
      <c r="S215" s="96"/>
      <c r="T215" s="96"/>
      <c r="U215" s="97"/>
    </row>
    <row r="216" spans="1:21" x14ac:dyDescent="0.25">
      <c r="A216" s="57"/>
      <c r="B216" s="89"/>
      <c r="C216" s="90"/>
      <c r="D216" s="90"/>
      <c r="E216" s="90"/>
      <c r="F216" s="90"/>
      <c r="G216" s="90"/>
      <c r="H216" s="91"/>
      <c r="I216" s="92"/>
      <c r="J216" s="93"/>
      <c r="K216" s="94"/>
      <c r="L216" s="92"/>
      <c r="M216" s="93"/>
      <c r="N216" s="93"/>
      <c r="O216" s="93"/>
      <c r="P216" s="94"/>
      <c r="Q216" s="95"/>
      <c r="R216" s="96"/>
      <c r="S216" s="96"/>
      <c r="T216" s="96"/>
      <c r="U216" s="97"/>
    </row>
    <row r="217" spans="1:21" x14ac:dyDescent="0.25">
      <c r="A217" s="57"/>
      <c r="B217" s="89"/>
      <c r="C217" s="90"/>
      <c r="D217" s="90"/>
      <c r="E217" s="90"/>
      <c r="F217" s="90"/>
      <c r="G217" s="90"/>
      <c r="H217" s="91"/>
      <c r="I217" s="92"/>
      <c r="J217" s="93"/>
      <c r="K217" s="94"/>
      <c r="L217" s="92"/>
      <c r="M217" s="93"/>
      <c r="N217" s="93"/>
      <c r="O217" s="93"/>
      <c r="P217" s="94"/>
      <c r="Q217" s="95"/>
      <c r="R217" s="96"/>
      <c r="S217" s="96"/>
      <c r="T217" s="96"/>
      <c r="U217" s="97"/>
    </row>
    <row r="218" spans="1:21" x14ac:dyDescent="0.25">
      <c r="A218" s="57"/>
      <c r="B218" s="89"/>
      <c r="C218" s="90"/>
      <c r="D218" s="90"/>
      <c r="E218" s="90"/>
      <c r="F218" s="90"/>
      <c r="G218" s="90"/>
      <c r="H218" s="91"/>
      <c r="I218" s="92"/>
      <c r="J218" s="93"/>
      <c r="K218" s="94"/>
      <c r="L218" s="92"/>
      <c r="M218" s="93"/>
      <c r="N218" s="93"/>
      <c r="O218" s="93"/>
      <c r="P218" s="94"/>
      <c r="Q218" s="95"/>
      <c r="R218" s="96"/>
      <c r="S218" s="96"/>
      <c r="T218" s="96"/>
      <c r="U218" s="97"/>
    </row>
    <row r="219" spans="1:21" x14ac:dyDescent="0.25">
      <c r="A219" s="57"/>
      <c r="B219" s="89"/>
      <c r="C219" s="90"/>
      <c r="D219" s="90"/>
      <c r="E219" s="90"/>
      <c r="F219" s="90"/>
      <c r="G219" s="90"/>
      <c r="H219" s="91"/>
      <c r="I219" s="92"/>
      <c r="J219" s="93"/>
      <c r="K219" s="94"/>
      <c r="L219" s="92"/>
      <c r="M219" s="93"/>
      <c r="N219" s="93"/>
      <c r="O219" s="93"/>
      <c r="P219" s="94"/>
      <c r="Q219" s="95"/>
      <c r="R219" s="96"/>
      <c r="S219" s="96"/>
      <c r="T219" s="96"/>
      <c r="U219" s="97"/>
    </row>
    <row r="220" spans="1:21" x14ac:dyDescent="0.25">
      <c r="A220" s="57"/>
      <c r="B220" s="89"/>
      <c r="C220" s="90"/>
      <c r="D220" s="90"/>
      <c r="E220" s="90"/>
      <c r="F220" s="90"/>
      <c r="G220" s="90"/>
      <c r="H220" s="91"/>
      <c r="I220" s="92"/>
      <c r="J220" s="93"/>
      <c r="K220" s="94"/>
      <c r="L220" s="92"/>
      <c r="M220" s="93"/>
      <c r="N220" s="93"/>
      <c r="O220" s="93"/>
      <c r="P220" s="94"/>
      <c r="Q220" s="95"/>
      <c r="R220" s="96"/>
      <c r="S220" s="96"/>
      <c r="T220" s="96"/>
      <c r="U220" s="97"/>
    </row>
    <row r="221" spans="1:21" x14ac:dyDescent="0.25">
      <c r="A221" s="57"/>
      <c r="B221" s="89"/>
      <c r="C221" s="90"/>
      <c r="D221" s="90"/>
      <c r="E221" s="90"/>
      <c r="F221" s="90"/>
      <c r="G221" s="90"/>
      <c r="H221" s="91"/>
      <c r="I221" s="92"/>
      <c r="J221" s="93"/>
      <c r="K221" s="94"/>
      <c r="L221" s="92"/>
      <c r="M221" s="93"/>
      <c r="N221" s="93"/>
      <c r="O221" s="93"/>
      <c r="P221" s="94"/>
      <c r="Q221" s="95"/>
      <c r="R221" s="96"/>
      <c r="S221" s="96"/>
      <c r="T221" s="96"/>
      <c r="U221" s="97"/>
    </row>
    <row r="222" spans="1:21" x14ac:dyDescent="0.25">
      <c r="A222" s="57"/>
      <c r="B222" s="89"/>
      <c r="C222" s="90"/>
      <c r="D222" s="90"/>
      <c r="E222" s="90"/>
      <c r="F222" s="90"/>
      <c r="G222" s="90"/>
      <c r="H222" s="91"/>
      <c r="I222" s="92"/>
      <c r="J222" s="93"/>
      <c r="K222" s="94"/>
      <c r="L222" s="92"/>
      <c r="M222" s="93"/>
      <c r="N222" s="93"/>
      <c r="O222" s="93"/>
      <c r="P222" s="94"/>
      <c r="Q222" s="95"/>
      <c r="R222" s="96"/>
      <c r="S222" s="96"/>
      <c r="T222" s="96"/>
      <c r="U222" s="97"/>
    </row>
    <row r="223" spans="1:21" x14ac:dyDescent="0.25">
      <c r="A223" s="57"/>
      <c r="B223" s="89"/>
      <c r="C223" s="90"/>
      <c r="D223" s="90"/>
      <c r="E223" s="90"/>
      <c r="F223" s="90"/>
      <c r="G223" s="90"/>
      <c r="H223" s="91"/>
      <c r="I223" s="92"/>
      <c r="J223" s="93"/>
      <c r="K223" s="94"/>
      <c r="L223" s="92"/>
      <c r="M223" s="93"/>
      <c r="N223" s="93"/>
      <c r="O223" s="93"/>
      <c r="P223" s="94"/>
      <c r="Q223" s="95"/>
      <c r="R223" s="96"/>
      <c r="S223" s="96"/>
      <c r="T223" s="96"/>
      <c r="U223" s="97"/>
    </row>
    <row r="224" spans="1:21" x14ac:dyDescent="0.25">
      <c r="A224" s="57"/>
      <c r="B224" s="89"/>
      <c r="C224" s="90"/>
      <c r="D224" s="90"/>
      <c r="E224" s="90"/>
      <c r="F224" s="90"/>
      <c r="G224" s="90"/>
      <c r="H224" s="91"/>
      <c r="I224" s="92"/>
      <c r="J224" s="93"/>
      <c r="K224" s="94"/>
      <c r="L224" s="92"/>
      <c r="M224" s="93"/>
      <c r="N224" s="93"/>
      <c r="O224" s="93"/>
      <c r="P224" s="94"/>
      <c r="Q224" s="95"/>
      <c r="R224" s="96"/>
      <c r="S224" s="96"/>
      <c r="T224" s="96"/>
      <c r="U224" s="97"/>
    </row>
    <row r="225" spans="1:21" x14ac:dyDescent="0.25">
      <c r="A225" s="57"/>
      <c r="B225" s="89"/>
      <c r="C225" s="90"/>
      <c r="D225" s="90"/>
      <c r="E225" s="90"/>
      <c r="F225" s="90"/>
      <c r="G225" s="90"/>
      <c r="H225" s="91"/>
      <c r="I225" s="92"/>
      <c r="J225" s="93"/>
      <c r="K225" s="94"/>
      <c r="L225" s="92"/>
      <c r="M225" s="93"/>
      <c r="N225" s="93"/>
      <c r="O225" s="93"/>
      <c r="P225" s="94"/>
      <c r="Q225" s="95"/>
      <c r="R225" s="96"/>
      <c r="S225" s="96"/>
      <c r="T225" s="96"/>
      <c r="U225" s="97"/>
    </row>
    <row r="226" spans="1:21" x14ac:dyDescent="0.25">
      <c r="A226" s="57"/>
      <c r="B226" s="89"/>
      <c r="C226" s="90"/>
      <c r="D226" s="90"/>
      <c r="E226" s="90"/>
      <c r="F226" s="90"/>
      <c r="G226" s="90"/>
      <c r="H226" s="91"/>
      <c r="I226" s="92"/>
      <c r="J226" s="93"/>
      <c r="K226" s="94"/>
      <c r="L226" s="92"/>
      <c r="M226" s="93"/>
      <c r="N226" s="93"/>
      <c r="O226" s="93"/>
      <c r="P226" s="94"/>
      <c r="Q226" s="95"/>
      <c r="R226" s="96"/>
      <c r="S226" s="96"/>
      <c r="T226" s="96"/>
      <c r="U226" s="97"/>
    </row>
    <row r="227" spans="1:21" x14ac:dyDescent="0.25">
      <c r="A227" s="57"/>
      <c r="B227" s="89"/>
      <c r="C227" s="90"/>
      <c r="D227" s="90"/>
      <c r="E227" s="90"/>
      <c r="F227" s="90"/>
      <c r="G227" s="90"/>
      <c r="H227" s="91"/>
      <c r="I227" s="92"/>
      <c r="J227" s="93"/>
      <c r="K227" s="94"/>
      <c r="L227" s="92"/>
      <c r="M227" s="93"/>
      <c r="N227" s="93"/>
      <c r="O227" s="93"/>
      <c r="P227" s="94"/>
      <c r="Q227" s="95"/>
      <c r="R227" s="96"/>
      <c r="S227" s="96"/>
      <c r="T227" s="96"/>
      <c r="U227" s="97"/>
    </row>
    <row r="228" spans="1:21" x14ac:dyDescent="0.25">
      <c r="A228" s="57"/>
      <c r="B228" s="89"/>
      <c r="C228" s="90"/>
      <c r="D228" s="90"/>
      <c r="E228" s="90"/>
      <c r="F228" s="90"/>
      <c r="G228" s="90"/>
      <c r="H228" s="91"/>
      <c r="I228" s="92"/>
      <c r="J228" s="93"/>
      <c r="K228" s="94"/>
      <c r="L228" s="92"/>
      <c r="M228" s="93"/>
      <c r="N228" s="93"/>
      <c r="O228" s="93"/>
      <c r="P228" s="94"/>
      <c r="Q228" s="95"/>
      <c r="R228" s="96"/>
      <c r="S228" s="96"/>
      <c r="T228" s="96"/>
      <c r="U228" s="97"/>
    </row>
    <row r="229" spans="1:21" x14ac:dyDescent="0.25">
      <c r="A229" s="57"/>
      <c r="B229" s="89"/>
      <c r="C229" s="90"/>
      <c r="D229" s="90"/>
      <c r="E229" s="90"/>
      <c r="F229" s="90"/>
      <c r="G229" s="90"/>
      <c r="H229" s="91"/>
      <c r="I229" s="92"/>
      <c r="J229" s="93"/>
      <c r="K229" s="94"/>
      <c r="L229" s="92"/>
      <c r="M229" s="93"/>
      <c r="N229" s="93"/>
      <c r="O229" s="93"/>
      <c r="P229" s="94"/>
      <c r="Q229" s="95"/>
      <c r="R229" s="96"/>
      <c r="S229" s="96"/>
      <c r="T229" s="96"/>
      <c r="U229" s="97"/>
    </row>
    <row r="230" spans="1:21" x14ac:dyDescent="0.25">
      <c r="A230" s="57"/>
      <c r="B230" s="89"/>
      <c r="C230" s="90"/>
      <c r="D230" s="90"/>
      <c r="E230" s="90"/>
      <c r="F230" s="90"/>
      <c r="G230" s="90"/>
      <c r="H230" s="91"/>
      <c r="I230" s="92"/>
      <c r="J230" s="93"/>
      <c r="K230" s="94"/>
      <c r="L230" s="92"/>
      <c r="M230" s="93"/>
      <c r="N230" s="93"/>
      <c r="O230" s="93"/>
      <c r="P230" s="94"/>
      <c r="Q230" s="95"/>
      <c r="R230" s="96"/>
      <c r="S230" s="96"/>
      <c r="T230" s="96"/>
      <c r="U230" s="97"/>
    </row>
    <row r="231" spans="1:21" x14ac:dyDescent="0.25">
      <c r="A231" s="57"/>
      <c r="B231" s="89"/>
      <c r="C231" s="90"/>
      <c r="D231" s="90"/>
      <c r="E231" s="90"/>
      <c r="F231" s="90"/>
      <c r="G231" s="90"/>
      <c r="H231" s="91"/>
      <c r="I231" s="92"/>
      <c r="J231" s="93"/>
      <c r="K231" s="94"/>
      <c r="L231" s="92"/>
      <c r="M231" s="93"/>
      <c r="N231" s="93"/>
      <c r="O231" s="93"/>
      <c r="P231" s="94"/>
      <c r="Q231" s="95"/>
      <c r="R231" s="96"/>
      <c r="S231" s="96"/>
      <c r="T231" s="96"/>
      <c r="U231" s="97"/>
    </row>
    <row r="232" spans="1:21" x14ac:dyDescent="0.25">
      <c r="A232" s="57"/>
      <c r="B232" s="89"/>
      <c r="C232" s="90"/>
      <c r="D232" s="90"/>
      <c r="E232" s="90"/>
      <c r="F232" s="90"/>
      <c r="G232" s="90"/>
      <c r="H232" s="91"/>
      <c r="I232" s="92"/>
      <c r="J232" s="93"/>
      <c r="K232" s="94"/>
      <c r="L232" s="92"/>
      <c r="M232" s="93"/>
      <c r="N232" s="93"/>
      <c r="O232" s="93"/>
      <c r="P232" s="94"/>
      <c r="Q232" s="95"/>
      <c r="R232" s="96"/>
      <c r="S232" s="96"/>
      <c r="T232" s="96"/>
      <c r="U232" s="97"/>
    </row>
    <row r="233" spans="1:21" x14ac:dyDescent="0.25">
      <c r="A233" s="57"/>
      <c r="B233" s="89"/>
      <c r="C233" s="90"/>
      <c r="D233" s="90"/>
      <c r="E233" s="90"/>
      <c r="F233" s="90"/>
      <c r="G233" s="90"/>
      <c r="H233" s="91"/>
      <c r="I233" s="92"/>
      <c r="J233" s="93"/>
      <c r="K233" s="94"/>
      <c r="L233" s="92"/>
      <c r="M233" s="93"/>
      <c r="N233" s="93"/>
      <c r="O233" s="93"/>
      <c r="P233" s="94"/>
      <c r="Q233" s="95"/>
      <c r="R233" s="96"/>
      <c r="S233" s="96"/>
      <c r="T233" s="96"/>
      <c r="U233" s="97"/>
    </row>
    <row r="234" spans="1:21" x14ac:dyDescent="0.25">
      <c r="A234" s="57"/>
      <c r="B234" s="89"/>
      <c r="C234" s="90"/>
      <c r="D234" s="90"/>
      <c r="E234" s="90"/>
      <c r="F234" s="90"/>
      <c r="G234" s="90"/>
      <c r="H234" s="91"/>
      <c r="I234" s="92"/>
      <c r="J234" s="93"/>
      <c r="K234" s="94"/>
      <c r="L234" s="92"/>
      <c r="M234" s="93"/>
      <c r="N234" s="93"/>
      <c r="O234" s="93"/>
      <c r="P234" s="94"/>
      <c r="Q234" s="95"/>
      <c r="R234" s="96"/>
      <c r="S234" s="96"/>
      <c r="T234" s="96"/>
      <c r="U234" s="97"/>
    </row>
    <row r="235" spans="1:21" x14ac:dyDescent="0.25">
      <c r="A235" s="57"/>
      <c r="B235" s="89"/>
      <c r="C235" s="90"/>
      <c r="D235" s="90"/>
      <c r="E235" s="90"/>
      <c r="F235" s="90"/>
      <c r="G235" s="90"/>
      <c r="H235" s="91"/>
      <c r="I235" s="92"/>
      <c r="J235" s="93"/>
      <c r="K235" s="94"/>
      <c r="L235" s="92"/>
      <c r="M235" s="93"/>
      <c r="N235" s="93"/>
      <c r="O235" s="93"/>
      <c r="P235" s="94"/>
      <c r="Q235" s="95"/>
      <c r="R235" s="96"/>
      <c r="S235" s="96"/>
      <c r="T235" s="96"/>
      <c r="U235" s="97"/>
    </row>
    <row r="236" spans="1:21" x14ac:dyDescent="0.25">
      <c r="A236" s="57"/>
      <c r="B236" s="89"/>
      <c r="C236" s="90"/>
      <c r="D236" s="90"/>
      <c r="E236" s="90"/>
      <c r="F236" s="90"/>
      <c r="G236" s="90"/>
      <c r="H236" s="91"/>
      <c r="I236" s="92"/>
      <c r="J236" s="93"/>
      <c r="K236" s="94"/>
      <c r="L236" s="92"/>
      <c r="M236" s="93"/>
      <c r="N236" s="93"/>
      <c r="O236" s="93"/>
      <c r="P236" s="94"/>
      <c r="Q236" s="95"/>
      <c r="R236" s="96"/>
      <c r="S236" s="96"/>
      <c r="T236" s="96"/>
      <c r="U236" s="97"/>
    </row>
    <row r="237" spans="1:21" x14ac:dyDescent="0.25">
      <c r="A237" s="57"/>
      <c r="B237" s="89"/>
      <c r="C237" s="90"/>
      <c r="D237" s="90"/>
      <c r="E237" s="90"/>
      <c r="F237" s="90"/>
      <c r="G237" s="90"/>
      <c r="H237" s="91"/>
      <c r="I237" s="92"/>
      <c r="J237" s="93"/>
      <c r="K237" s="94"/>
      <c r="L237" s="92"/>
      <c r="M237" s="93"/>
      <c r="N237" s="93"/>
      <c r="O237" s="93"/>
      <c r="P237" s="94"/>
      <c r="Q237" s="95"/>
      <c r="R237" s="96"/>
      <c r="S237" s="96"/>
      <c r="T237" s="96"/>
      <c r="U237" s="97"/>
    </row>
    <row r="238" spans="1:21" x14ac:dyDescent="0.25">
      <c r="A238" s="57"/>
      <c r="B238" s="89"/>
      <c r="C238" s="90"/>
      <c r="D238" s="90"/>
      <c r="E238" s="90"/>
      <c r="F238" s="90"/>
      <c r="G238" s="90"/>
      <c r="H238" s="91"/>
      <c r="I238" s="92"/>
      <c r="J238" s="93"/>
      <c r="K238" s="94"/>
      <c r="L238" s="92"/>
      <c r="M238" s="93"/>
      <c r="N238" s="93"/>
      <c r="O238" s="93"/>
      <c r="P238" s="94"/>
      <c r="Q238" s="95"/>
      <c r="R238" s="96"/>
      <c r="S238" s="96"/>
      <c r="T238" s="96"/>
      <c r="U238" s="97"/>
    </row>
    <row r="239" spans="1:21" x14ac:dyDescent="0.25">
      <c r="A239" s="57"/>
      <c r="B239" s="89"/>
      <c r="C239" s="90"/>
      <c r="D239" s="90"/>
      <c r="E239" s="90"/>
      <c r="F239" s="90"/>
      <c r="G239" s="90"/>
      <c r="H239" s="91"/>
      <c r="I239" s="92"/>
      <c r="J239" s="93"/>
      <c r="K239" s="94"/>
      <c r="L239" s="92"/>
      <c r="M239" s="93"/>
      <c r="N239" s="93"/>
      <c r="O239" s="93"/>
      <c r="P239" s="94"/>
      <c r="Q239" s="95"/>
      <c r="R239" s="96"/>
      <c r="S239" s="96"/>
      <c r="T239" s="96"/>
      <c r="U239" s="97"/>
    </row>
    <row r="240" spans="1:21" x14ac:dyDescent="0.25">
      <c r="A240" s="57"/>
      <c r="B240" s="89"/>
      <c r="C240" s="90"/>
      <c r="D240" s="90"/>
      <c r="E240" s="90"/>
      <c r="F240" s="90"/>
      <c r="G240" s="90"/>
      <c r="H240" s="91"/>
      <c r="I240" s="92"/>
      <c r="J240" s="93"/>
      <c r="K240" s="94"/>
      <c r="L240" s="92"/>
      <c r="M240" s="93"/>
      <c r="N240" s="93"/>
      <c r="O240" s="93"/>
      <c r="P240" s="94"/>
      <c r="Q240" s="95"/>
      <c r="R240" s="96"/>
      <c r="S240" s="96"/>
      <c r="T240" s="96"/>
      <c r="U240" s="97"/>
    </row>
    <row r="241" spans="1:21" x14ac:dyDescent="0.25">
      <c r="A241" s="57"/>
      <c r="B241" s="89"/>
      <c r="C241" s="90"/>
      <c r="D241" s="90"/>
      <c r="E241" s="90"/>
      <c r="F241" s="90"/>
      <c r="G241" s="90"/>
      <c r="H241" s="91"/>
      <c r="I241" s="92"/>
      <c r="J241" s="93"/>
      <c r="K241" s="94"/>
      <c r="L241" s="92"/>
      <c r="M241" s="93"/>
      <c r="N241" s="93"/>
      <c r="O241" s="93"/>
      <c r="P241" s="94"/>
      <c r="Q241" s="95"/>
      <c r="R241" s="96"/>
      <c r="S241" s="96"/>
      <c r="T241" s="96"/>
      <c r="U241" s="97"/>
    </row>
    <row r="242" spans="1:21" x14ac:dyDescent="0.25">
      <c r="A242" s="57"/>
      <c r="B242" s="89"/>
      <c r="C242" s="90"/>
      <c r="D242" s="90"/>
      <c r="E242" s="90"/>
      <c r="F242" s="90"/>
      <c r="G242" s="90"/>
      <c r="H242" s="91"/>
      <c r="I242" s="92"/>
      <c r="J242" s="93"/>
      <c r="K242" s="94"/>
      <c r="L242" s="92"/>
      <c r="M242" s="93"/>
      <c r="N242" s="93"/>
      <c r="O242" s="93"/>
      <c r="P242" s="94"/>
      <c r="Q242" s="95"/>
      <c r="R242" s="96"/>
      <c r="S242" s="96"/>
      <c r="T242" s="96"/>
      <c r="U242" s="97"/>
    </row>
    <row r="243" spans="1:21" x14ac:dyDescent="0.25">
      <c r="B243" t="s">
        <v>37</v>
      </c>
      <c r="C243" t="s">
        <v>38</v>
      </c>
      <c r="D243" t="s">
        <v>37</v>
      </c>
      <c r="E243" t="s">
        <v>38</v>
      </c>
      <c r="J243" s="33" t="s">
        <v>223</v>
      </c>
    </row>
    <row r="244" spans="1:21" x14ac:dyDescent="0.25">
      <c r="A244">
        <v>2</v>
      </c>
      <c r="B244">
        <v>1</v>
      </c>
      <c r="C244">
        <v>0</v>
      </c>
      <c r="D244" s="23">
        <f>-B244/SUM($B$263:$C$263)</f>
        <v>-1.1494252873563218E-2</v>
      </c>
      <c r="E244" s="23">
        <f>C244/SUM($B$263:$C$263)</f>
        <v>0</v>
      </c>
      <c r="J244" s="33" t="s">
        <v>48</v>
      </c>
    </row>
    <row r="245" spans="1:21" x14ac:dyDescent="0.25">
      <c r="A245">
        <v>19</v>
      </c>
      <c r="B245">
        <v>1</v>
      </c>
      <c r="C245">
        <v>2</v>
      </c>
      <c r="D245" s="23">
        <f>-B245/SUM($B$263:$C$263)</f>
        <v>-1.1494252873563218E-2</v>
      </c>
      <c r="E245" s="23">
        <f>C245/SUM($B$263:$C$263)</f>
        <v>2.2988505747126436E-2</v>
      </c>
      <c r="L245" t="s">
        <v>109</v>
      </c>
      <c r="N245" t="s">
        <v>47</v>
      </c>
    </row>
    <row r="246" spans="1:21" x14ac:dyDescent="0.25">
      <c r="A246">
        <v>20</v>
      </c>
      <c r="B246">
        <v>4</v>
      </c>
      <c r="C246">
        <v>9</v>
      </c>
      <c r="D246" s="23">
        <f t="shared" ref="D246:D262" si="16">-B246/SUM($B$263:$C$263)</f>
        <v>-4.5977011494252873E-2</v>
      </c>
      <c r="E246" s="23">
        <f t="shared" ref="E246:E262" si="17">C246/SUM($B$263:$C$263)</f>
        <v>0.10344827586206896</v>
      </c>
      <c r="L246" t="s">
        <v>37</v>
      </c>
      <c r="M246" t="s">
        <v>38</v>
      </c>
    </row>
    <row r="247" spans="1:21" x14ac:dyDescent="0.25">
      <c r="A247">
        <v>21</v>
      </c>
      <c r="B247">
        <v>5</v>
      </c>
      <c r="C247">
        <v>16</v>
      </c>
      <c r="D247" s="23">
        <f t="shared" si="16"/>
        <v>-5.7471264367816091E-2</v>
      </c>
      <c r="E247" s="23">
        <f t="shared" si="17"/>
        <v>0.18390804597701149</v>
      </c>
      <c r="J247" t="s">
        <v>110</v>
      </c>
      <c r="K247">
        <v>19</v>
      </c>
      <c r="L247">
        <v>1</v>
      </c>
      <c r="M247">
        <v>2</v>
      </c>
      <c r="N247">
        <v>3</v>
      </c>
    </row>
    <row r="248" spans="1:21" x14ac:dyDescent="0.25">
      <c r="A248">
        <v>22</v>
      </c>
      <c r="B248">
        <v>0</v>
      </c>
      <c r="C248">
        <v>11</v>
      </c>
      <c r="D248" s="23">
        <f t="shared" si="16"/>
        <v>0</v>
      </c>
      <c r="E248" s="23">
        <f t="shared" si="17"/>
        <v>0.12643678160919541</v>
      </c>
      <c r="K248">
        <v>2</v>
      </c>
      <c r="L248" s="64">
        <v>1</v>
      </c>
      <c r="M248">
        <v>0</v>
      </c>
      <c r="N248" s="24">
        <v>1</v>
      </c>
      <c r="P248" s="24"/>
    </row>
    <row r="249" spans="1:21" x14ac:dyDescent="0.25">
      <c r="A249">
        <v>23</v>
      </c>
      <c r="B249">
        <v>4</v>
      </c>
      <c r="C249">
        <v>9</v>
      </c>
      <c r="D249" s="23">
        <f t="shared" si="16"/>
        <v>-4.5977011494252873E-2</v>
      </c>
      <c r="E249" s="23">
        <f t="shared" si="17"/>
        <v>0.10344827586206896</v>
      </c>
      <c r="K249">
        <v>20</v>
      </c>
      <c r="L249">
        <v>4</v>
      </c>
      <c r="M249">
        <v>9</v>
      </c>
      <c r="N249">
        <v>13</v>
      </c>
    </row>
    <row r="250" spans="1:21" x14ac:dyDescent="0.25">
      <c r="A250">
        <v>24</v>
      </c>
      <c r="B250">
        <v>3</v>
      </c>
      <c r="C250">
        <v>4</v>
      </c>
      <c r="D250" s="23">
        <f t="shared" si="16"/>
        <v>-3.4482758620689655E-2</v>
      </c>
      <c r="E250" s="23">
        <f t="shared" si="17"/>
        <v>4.5977011494252873E-2</v>
      </c>
      <c r="K250">
        <v>21</v>
      </c>
      <c r="L250">
        <v>5</v>
      </c>
      <c r="M250">
        <v>16</v>
      </c>
      <c r="N250">
        <v>18</v>
      </c>
    </row>
    <row r="251" spans="1:21" x14ac:dyDescent="0.25">
      <c r="A251">
        <v>25</v>
      </c>
      <c r="B251">
        <v>2</v>
      </c>
      <c r="C251">
        <v>2</v>
      </c>
      <c r="D251" s="23">
        <f t="shared" si="16"/>
        <v>-2.2988505747126436E-2</v>
      </c>
      <c r="E251" s="23">
        <f t="shared" si="17"/>
        <v>2.2988505747126436E-2</v>
      </c>
      <c r="K251">
        <v>22</v>
      </c>
      <c r="L251">
        <v>0</v>
      </c>
      <c r="M251">
        <v>11</v>
      </c>
      <c r="N251">
        <v>11</v>
      </c>
    </row>
    <row r="252" spans="1:21" x14ac:dyDescent="0.25">
      <c r="A252">
        <v>26</v>
      </c>
      <c r="B252">
        <v>2</v>
      </c>
      <c r="C252">
        <v>1</v>
      </c>
      <c r="D252" s="23">
        <f t="shared" si="16"/>
        <v>-2.2988505747126436E-2</v>
      </c>
      <c r="E252" s="23">
        <f t="shared" si="17"/>
        <v>1.1494252873563218E-2</v>
      </c>
      <c r="K252">
        <v>23</v>
      </c>
      <c r="L252">
        <v>4</v>
      </c>
      <c r="M252">
        <v>9</v>
      </c>
      <c r="N252">
        <v>12</v>
      </c>
    </row>
    <row r="253" spans="1:21" x14ac:dyDescent="0.25">
      <c r="A253">
        <v>27</v>
      </c>
      <c r="B253">
        <v>0</v>
      </c>
      <c r="C253">
        <v>1</v>
      </c>
      <c r="D253" s="23">
        <f t="shared" si="16"/>
        <v>0</v>
      </c>
      <c r="E253" s="23">
        <f t="shared" si="17"/>
        <v>1.1494252873563218E-2</v>
      </c>
      <c r="K253">
        <v>24</v>
      </c>
      <c r="L253">
        <v>3</v>
      </c>
      <c r="M253">
        <v>4</v>
      </c>
      <c r="N253">
        <v>7</v>
      </c>
    </row>
    <row r="254" spans="1:21" x14ac:dyDescent="0.25">
      <c r="A254">
        <v>30</v>
      </c>
      <c r="B254">
        <v>2</v>
      </c>
      <c r="C254">
        <v>0</v>
      </c>
      <c r="D254" s="23">
        <f t="shared" si="16"/>
        <v>-2.2988505747126436E-2</v>
      </c>
      <c r="E254" s="23">
        <f t="shared" si="17"/>
        <v>0</v>
      </c>
      <c r="K254">
        <v>25</v>
      </c>
      <c r="L254">
        <v>2</v>
      </c>
      <c r="M254">
        <v>2</v>
      </c>
      <c r="N254">
        <v>4</v>
      </c>
    </row>
    <row r="255" spans="1:21" x14ac:dyDescent="0.25">
      <c r="A255">
        <v>31</v>
      </c>
      <c r="B255">
        <v>0</v>
      </c>
      <c r="C255">
        <v>1</v>
      </c>
      <c r="D255" s="23">
        <f t="shared" si="16"/>
        <v>0</v>
      </c>
      <c r="E255" s="23">
        <f t="shared" si="17"/>
        <v>1.1494252873563218E-2</v>
      </c>
      <c r="F255" s="24"/>
      <c r="G255" s="24"/>
      <c r="K255">
        <v>26</v>
      </c>
      <c r="L255">
        <v>2</v>
      </c>
      <c r="M255">
        <v>1</v>
      </c>
      <c r="N255">
        <v>3</v>
      </c>
    </row>
    <row r="256" spans="1:21" x14ac:dyDescent="0.25">
      <c r="A256">
        <v>33</v>
      </c>
      <c r="B256">
        <v>0</v>
      </c>
      <c r="C256">
        <v>1</v>
      </c>
      <c r="D256" s="23">
        <f t="shared" si="16"/>
        <v>0</v>
      </c>
      <c r="E256" s="23">
        <f t="shared" si="17"/>
        <v>1.1494252873563218E-2</v>
      </c>
      <c r="K256">
        <v>27</v>
      </c>
      <c r="L256">
        <v>0</v>
      </c>
      <c r="M256">
        <v>1</v>
      </c>
      <c r="N256">
        <v>1</v>
      </c>
    </row>
    <row r="257" spans="1:14" x14ac:dyDescent="0.25">
      <c r="A257">
        <v>37</v>
      </c>
      <c r="B257">
        <v>0</v>
      </c>
      <c r="C257">
        <v>1</v>
      </c>
      <c r="D257" s="23">
        <f t="shared" si="16"/>
        <v>0</v>
      </c>
      <c r="E257" s="23">
        <f t="shared" si="17"/>
        <v>1.1494252873563218E-2</v>
      </c>
      <c r="K257">
        <v>30</v>
      </c>
      <c r="L257">
        <v>2</v>
      </c>
      <c r="M257">
        <v>0</v>
      </c>
      <c r="N257">
        <v>2</v>
      </c>
    </row>
    <row r="258" spans="1:14" x14ac:dyDescent="0.25">
      <c r="A258">
        <v>40</v>
      </c>
      <c r="B258">
        <v>0</v>
      </c>
      <c r="C258">
        <v>1</v>
      </c>
      <c r="D258" s="23">
        <f t="shared" si="16"/>
        <v>0</v>
      </c>
      <c r="E258" s="23">
        <f t="shared" si="17"/>
        <v>1.1494252873563218E-2</v>
      </c>
      <c r="K258">
        <v>31</v>
      </c>
      <c r="L258">
        <v>0</v>
      </c>
      <c r="M258">
        <v>1</v>
      </c>
      <c r="N258">
        <v>1</v>
      </c>
    </row>
    <row r="259" spans="1:14" x14ac:dyDescent="0.25">
      <c r="A259">
        <v>45</v>
      </c>
      <c r="B259">
        <v>0</v>
      </c>
      <c r="C259">
        <v>1</v>
      </c>
      <c r="D259" s="23">
        <f t="shared" si="16"/>
        <v>0</v>
      </c>
      <c r="E259" s="23">
        <f t="shared" si="17"/>
        <v>1.1494252873563218E-2</v>
      </c>
      <c r="K259">
        <v>33</v>
      </c>
      <c r="L259">
        <v>0</v>
      </c>
      <c r="M259">
        <v>1</v>
      </c>
      <c r="N259">
        <v>1</v>
      </c>
    </row>
    <row r="260" spans="1:14" x14ac:dyDescent="0.25">
      <c r="A260">
        <v>46</v>
      </c>
      <c r="B260">
        <v>1</v>
      </c>
      <c r="C260">
        <v>0</v>
      </c>
      <c r="D260" s="23">
        <f t="shared" si="16"/>
        <v>-1.1494252873563218E-2</v>
      </c>
      <c r="E260" s="23">
        <f t="shared" si="17"/>
        <v>0</v>
      </c>
      <c r="K260">
        <v>37</v>
      </c>
      <c r="L260">
        <v>0</v>
      </c>
      <c r="M260">
        <v>1</v>
      </c>
      <c r="N260">
        <v>1</v>
      </c>
    </row>
    <row r="261" spans="1:14" x14ac:dyDescent="0.25">
      <c r="A261">
        <v>48</v>
      </c>
      <c r="B261">
        <v>0</v>
      </c>
      <c r="C261">
        <v>1</v>
      </c>
      <c r="D261" s="23">
        <f t="shared" si="16"/>
        <v>0</v>
      </c>
      <c r="E261" s="23">
        <f t="shared" si="17"/>
        <v>1.1494252873563218E-2</v>
      </c>
      <c r="K261">
        <v>40</v>
      </c>
      <c r="L261">
        <v>0</v>
      </c>
      <c r="M261">
        <v>1</v>
      </c>
      <c r="N261">
        <v>1</v>
      </c>
    </row>
    <row r="262" spans="1:14" x14ac:dyDescent="0.25">
      <c r="A262">
        <v>52</v>
      </c>
      <c r="B262">
        <v>1</v>
      </c>
      <c r="C262">
        <v>0</v>
      </c>
      <c r="D262" s="23">
        <f t="shared" si="16"/>
        <v>-1.1494252873563218E-2</v>
      </c>
      <c r="E262" s="23">
        <f t="shared" si="17"/>
        <v>0</v>
      </c>
      <c r="K262">
        <v>45</v>
      </c>
      <c r="L262">
        <v>0</v>
      </c>
      <c r="M262">
        <v>1</v>
      </c>
      <c r="N262">
        <v>1</v>
      </c>
    </row>
    <row r="263" spans="1:14" x14ac:dyDescent="0.25">
      <c r="B263">
        <f>SUM(B244:B262)</f>
        <v>26</v>
      </c>
      <c r="C263">
        <f>SUM(C244:C262)</f>
        <v>61</v>
      </c>
      <c r="D263" s="24"/>
      <c r="E263" s="24"/>
      <c r="K263">
        <v>46</v>
      </c>
      <c r="L263">
        <v>1</v>
      </c>
      <c r="M263">
        <v>0</v>
      </c>
      <c r="N263">
        <v>1</v>
      </c>
    </row>
    <row r="264" spans="1:14" x14ac:dyDescent="0.25">
      <c r="K264">
        <v>48</v>
      </c>
      <c r="L264">
        <v>0</v>
      </c>
      <c r="M264">
        <v>1</v>
      </c>
      <c r="N264">
        <v>1</v>
      </c>
    </row>
    <row r="265" spans="1:14" x14ac:dyDescent="0.25">
      <c r="K265">
        <v>52</v>
      </c>
      <c r="L265">
        <v>1</v>
      </c>
      <c r="M265">
        <v>0</v>
      </c>
      <c r="N265">
        <v>1</v>
      </c>
    </row>
    <row r="266" spans="1:14" x14ac:dyDescent="0.25">
      <c r="J266" t="s">
        <v>47</v>
      </c>
      <c r="L266">
        <f>SUM(L247:L265)</f>
        <v>26</v>
      </c>
      <c r="M266">
        <f>SUM(M247:M265)</f>
        <v>61</v>
      </c>
      <c r="N266">
        <f>SUM(N247:N265)</f>
        <v>83</v>
      </c>
    </row>
  </sheetData>
  <sheetProtection sheet="1" objects="1" scenarios="1"/>
  <mergeCells count="567">
    <mergeCell ref="B88:G89"/>
    <mergeCell ref="I88:N89"/>
    <mergeCell ref="O88:R89"/>
    <mergeCell ref="A103:U103"/>
    <mergeCell ref="B105:H105"/>
    <mergeCell ref="I105:K105"/>
    <mergeCell ref="L105:P105"/>
    <mergeCell ref="Q105:U105"/>
    <mergeCell ref="A1:R1"/>
    <mergeCell ref="A6:R6"/>
    <mergeCell ref="A7:R7"/>
    <mergeCell ref="A8:R8"/>
    <mergeCell ref="A9:R9"/>
    <mergeCell ref="B73:G74"/>
    <mergeCell ref="I73:N74"/>
    <mergeCell ref="O73:R74"/>
    <mergeCell ref="B108:H108"/>
    <mergeCell ref="I108:K108"/>
    <mergeCell ref="L108:P108"/>
    <mergeCell ref="Q108:U108"/>
    <mergeCell ref="B109:H109"/>
    <mergeCell ref="I109:K109"/>
    <mergeCell ref="L109:P109"/>
    <mergeCell ref="Q109:U109"/>
    <mergeCell ref="B106:H106"/>
    <mergeCell ref="I106:K106"/>
    <mergeCell ref="L106:P106"/>
    <mergeCell ref="Q106:U106"/>
    <mergeCell ref="B107:H107"/>
    <mergeCell ref="I107:K107"/>
    <mergeCell ref="L107:P107"/>
    <mergeCell ref="Q107:U107"/>
    <mergeCell ref="B112:H112"/>
    <mergeCell ref="I112:K112"/>
    <mergeCell ref="L112:P112"/>
    <mergeCell ref="Q112:U112"/>
    <mergeCell ref="B113:H113"/>
    <mergeCell ref="I113:K113"/>
    <mergeCell ref="L113:P113"/>
    <mergeCell ref="Q113:U113"/>
    <mergeCell ref="B110:H110"/>
    <mergeCell ref="I110:K110"/>
    <mergeCell ref="L110:P110"/>
    <mergeCell ref="Q110:U110"/>
    <mergeCell ref="B111:H111"/>
    <mergeCell ref="I111:K111"/>
    <mergeCell ref="L111:P111"/>
    <mergeCell ref="Q111:U111"/>
    <mergeCell ref="B116:H116"/>
    <mergeCell ref="I116:K116"/>
    <mergeCell ref="L116:P116"/>
    <mergeCell ref="Q116:U116"/>
    <mergeCell ref="B117:H117"/>
    <mergeCell ref="I117:K117"/>
    <mergeCell ref="L117:P117"/>
    <mergeCell ref="Q117:U117"/>
    <mergeCell ref="B114:H114"/>
    <mergeCell ref="I114:K114"/>
    <mergeCell ref="L114:P114"/>
    <mergeCell ref="Q114:U114"/>
    <mergeCell ref="B115:H115"/>
    <mergeCell ref="I115:K115"/>
    <mergeCell ref="L115:P115"/>
    <mergeCell ref="Q115:U115"/>
    <mergeCell ref="B120:H120"/>
    <mergeCell ref="I120:K120"/>
    <mergeCell ref="L120:P120"/>
    <mergeCell ref="Q120:U120"/>
    <mergeCell ref="B121:H121"/>
    <mergeCell ref="I121:K121"/>
    <mergeCell ref="L121:P121"/>
    <mergeCell ref="Q121:U121"/>
    <mergeCell ref="B118:H118"/>
    <mergeCell ref="I118:K118"/>
    <mergeCell ref="L118:P118"/>
    <mergeCell ref="Q118:U118"/>
    <mergeCell ref="B119:H119"/>
    <mergeCell ref="I119:K119"/>
    <mergeCell ref="L119:P119"/>
    <mergeCell ref="Q119:U119"/>
    <mergeCell ref="B124:H124"/>
    <mergeCell ref="I124:K124"/>
    <mergeCell ref="L124:P124"/>
    <mergeCell ref="Q124:U124"/>
    <mergeCell ref="B125:H125"/>
    <mergeCell ref="I125:K125"/>
    <mergeCell ref="L125:P125"/>
    <mergeCell ref="Q125:U125"/>
    <mergeCell ref="B122:H122"/>
    <mergeCell ref="I122:K122"/>
    <mergeCell ref="L122:P122"/>
    <mergeCell ref="Q122:U122"/>
    <mergeCell ref="B123:H123"/>
    <mergeCell ref="I123:K123"/>
    <mergeCell ref="L123:P123"/>
    <mergeCell ref="Q123:U123"/>
    <mergeCell ref="B128:H128"/>
    <mergeCell ref="I128:K128"/>
    <mergeCell ref="L128:P128"/>
    <mergeCell ref="Q128:U128"/>
    <mergeCell ref="B129:H129"/>
    <mergeCell ref="I129:K129"/>
    <mergeCell ref="L129:P129"/>
    <mergeCell ref="Q129:U129"/>
    <mergeCell ref="B126:H126"/>
    <mergeCell ref="I126:K126"/>
    <mergeCell ref="L126:P126"/>
    <mergeCell ref="Q126:U126"/>
    <mergeCell ref="B127:H127"/>
    <mergeCell ref="I127:K127"/>
    <mergeCell ref="L127:P127"/>
    <mergeCell ref="Q127:U127"/>
    <mergeCell ref="B132:H132"/>
    <mergeCell ref="I132:K132"/>
    <mergeCell ref="L132:P132"/>
    <mergeCell ref="Q132:U132"/>
    <mergeCell ref="B133:H133"/>
    <mergeCell ref="I133:K133"/>
    <mergeCell ref="L133:P133"/>
    <mergeCell ref="Q133:U133"/>
    <mergeCell ref="B130:H130"/>
    <mergeCell ref="I130:K130"/>
    <mergeCell ref="L130:P130"/>
    <mergeCell ref="Q130:U130"/>
    <mergeCell ref="B131:H131"/>
    <mergeCell ref="I131:K131"/>
    <mergeCell ref="L131:P131"/>
    <mergeCell ref="Q131:U131"/>
    <mergeCell ref="B136:H136"/>
    <mergeCell ref="I136:K136"/>
    <mergeCell ref="L136:P136"/>
    <mergeCell ref="Q136:U136"/>
    <mergeCell ref="B137:H137"/>
    <mergeCell ref="I137:K137"/>
    <mergeCell ref="L137:P137"/>
    <mergeCell ref="Q137:U137"/>
    <mergeCell ref="B134:H134"/>
    <mergeCell ref="I134:K134"/>
    <mergeCell ref="L134:P134"/>
    <mergeCell ref="Q134:U134"/>
    <mergeCell ref="B135:H135"/>
    <mergeCell ref="I135:K135"/>
    <mergeCell ref="L135:P135"/>
    <mergeCell ref="Q135:U135"/>
    <mergeCell ref="B140:H140"/>
    <mergeCell ref="I140:K140"/>
    <mergeCell ref="L140:P140"/>
    <mergeCell ref="Q140:U140"/>
    <mergeCell ref="B141:H141"/>
    <mergeCell ref="I141:K141"/>
    <mergeCell ref="L141:P141"/>
    <mergeCell ref="Q141:U141"/>
    <mergeCell ref="B138:H138"/>
    <mergeCell ref="I138:K138"/>
    <mergeCell ref="L138:P138"/>
    <mergeCell ref="Q138:U138"/>
    <mergeCell ref="B139:H139"/>
    <mergeCell ref="I139:K139"/>
    <mergeCell ref="L139:P139"/>
    <mergeCell ref="Q139:U139"/>
    <mergeCell ref="B144:H144"/>
    <mergeCell ref="I144:K144"/>
    <mergeCell ref="L144:P144"/>
    <mergeCell ref="Q144:U144"/>
    <mergeCell ref="B145:H145"/>
    <mergeCell ref="I145:K145"/>
    <mergeCell ref="L145:P145"/>
    <mergeCell ref="Q145:U145"/>
    <mergeCell ref="B142:H142"/>
    <mergeCell ref="I142:K142"/>
    <mergeCell ref="L142:P142"/>
    <mergeCell ref="Q142:U142"/>
    <mergeCell ref="B143:H143"/>
    <mergeCell ref="I143:K143"/>
    <mergeCell ref="L143:P143"/>
    <mergeCell ref="Q143:U143"/>
    <mergeCell ref="B148:H148"/>
    <mergeCell ref="I148:K148"/>
    <mergeCell ref="L148:P148"/>
    <mergeCell ref="Q148:U148"/>
    <mergeCell ref="B149:H149"/>
    <mergeCell ref="I149:K149"/>
    <mergeCell ref="L149:P149"/>
    <mergeCell ref="Q149:U149"/>
    <mergeCell ref="B146:H146"/>
    <mergeCell ref="I146:K146"/>
    <mergeCell ref="L146:P146"/>
    <mergeCell ref="Q146:U146"/>
    <mergeCell ref="B147:H147"/>
    <mergeCell ref="I147:K147"/>
    <mergeCell ref="L147:P147"/>
    <mergeCell ref="Q147:U147"/>
    <mergeCell ref="B152:H152"/>
    <mergeCell ref="I152:K152"/>
    <mergeCell ref="L152:P152"/>
    <mergeCell ref="Q152:U152"/>
    <mergeCell ref="B153:H153"/>
    <mergeCell ref="I153:K153"/>
    <mergeCell ref="L153:P153"/>
    <mergeCell ref="Q153:U153"/>
    <mergeCell ref="B150:H150"/>
    <mergeCell ref="I150:K150"/>
    <mergeCell ref="L150:P150"/>
    <mergeCell ref="Q150:U150"/>
    <mergeCell ref="B151:H151"/>
    <mergeCell ref="I151:K151"/>
    <mergeCell ref="L151:P151"/>
    <mergeCell ref="Q151:U151"/>
    <mergeCell ref="B156:H156"/>
    <mergeCell ref="I156:K156"/>
    <mergeCell ref="L156:P156"/>
    <mergeCell ref="Q156:U156"/>
    <mergeCell ref="B157:H157"/>
    <mergeCell ref="I157:K157"/>
    <mergeCell ref="L157:P157"/>
    <mergeCell ref="Q157:U157"/>
    <mergeCell ref="B154:H154"/>
    <mergeCell ref="I154:K154"/>
    <mergeCell ref="L154:P154"/>
    <mergeCell ref="Q154:U154"/>
    <mergeCell ref="B155:H155"/>
    <mergeCell ref="I155:K155"/>
    <mergeCell ref="L155:P155"/>
    <mergeCell ref="Q155:U155"/>
    <mergeCell ref="B160:H160"/>
    <mergeCell ref="I160:K160"/>
    <mergeCell ref="L160:P160"/>
    <mergeCell ref="Q160:U160"/>
    <mergeCell ref="B161:H161"/>
    <mergeCell ref="I161:K161"/>
    <mergeCell ref="L161:P161"/>
    <mergeCell ref="Q161:U161"/>
    <mergeCell ref="B158:H158"/>
    <mergeCell ref="I158:K158"/>
    <mergeCell ref="L158:P158"/>
    <mergeCell ref="Q158:U158"/>
    <mergeCell ref="B159:H159"/>
    <mergeCell ref="I159:K159"/>
    <mergeCell ref="L159:P159"/>
    <mergeCell ref="Q159:U159"/>
    <mergeCell ref="B164:H164"/>
    <mergeCell ref="I164:K164"/>
    <mergeCell ref="L164:P164"/>
    <mergeCell ref="Q164:U164"/>
    <mergeCell ref="B165:H165"/>
    <mergeCell ref="I165:K165"/>
    <mergeCell ref="L165:P165"/>
    <mergeCell ref="Q165:U165"/>
    <mergeCell ref="B162:H162"/>
    <mergeCell ref="I162:K162"/>
    <mergeCell ref="L162:P162"/>
    <mergeCell ref="Q162:U162"/>
    <mergeCell ref="B163:H163"/>
    <mergeCell ref="I163:K163"/>
    <mergeCell ref="L163:P163"/>
    <mergeCell ref="Q163:U163"/>
    <mergeCell ref="B168:H168"/>
    <mergeCell ref="I168:K168"/>
    <mergeCell ref="L168:P168"/>
    <mergeCell ref="Q168:U168"/>
    <mergeCell ref="B169:H169"/>
    <mergeCell ref="I169:K169"/>
    <mergeCell ref="L169:P169"/>
    <mergeCell ref="Q169:U169"/>
    <mergeCell ref="B166:H166"/>
    <mergeCell ref="I166:K166"/>
    <mergeCell ref="L166:P166"/>
    <mergeCell ref="Q166:U166"/>
    <mergeCell ref="B167:H167"/>
    <mergeCell ref="I167:K167"/>
    <mergeCell ref="L167:P167"/>
    <mergeCell ref="Q167:U167"/>
    <mergeCell ref="B172:H172"/>
    <mergeCell ref="I172:K172"/>
    <mergeCell ref="L172:P172"/>
    <mergeCell ref="Q172:U172"/>
    <mergeCell ref="B173:H173"/>
    <mergeCell ref="I173:K173"/>
    <mergeCell ref="L173:P173"/>
    <mergeCell ref="Q173:U173"/>
    <mergeCell ref="B170:H170"/>
    <mergeCell ref="I170:K170"/>
    <mergeCell ref="L170:P170"/>
    <mergeCell ref="Q170:U170"/>
    <mergeCell ref="B171:H171"/>
    <mergeCell ref="I171:K171"/>
    <mergeCell ref="L171:P171"/>
    <mergeCell ref="Q171:U171"/>
    <mergeCell ref="B176:H176"/>
    <mergeCell ref="I176:K176"/>
    <mergeCell ref="L176:P176"/>
    <mergeCell ref="Q176:U176"/>
    <mergeCell ref="B177:H177"/>
    <mergeCell ref="I177:K177"/>
    <mergeCell ref="L177:P177"/>
    <mergeCell ref="Q177:U177"/>
    <mergeCell ref="B174:H174"/>
    <mergeCell ref="I174:K174"/>
    <mergeCell ref="L174:P174"/>
    <mergeCell ref="Q174:U174"/>
    <mergeCell ref="B175:H175"/>
    <mergeCell ref="I175:K175"/>
    <mergeCell ref="L175:P175"/>
    <mergeCell ref="Q175:U175"/>
    <mergeCell ref="B180:H180"/>
    <mergeCell ref="I180:K180"/>
    <mergeCell ref="L180:P180"/>
    <mergeCell ref="Q180:U180"/>
    <mergeCell ref="B181:H181"/>
    <mergeCell ref="I181:K181"/>
    <mergeCell ref="L181:P181"/>
    <mergeCell ref="Q181:U181"/>
    <mergeCell ref="B178:H178"/>
    <mergeCell ref="I178:K178"/>
    <mergeCell ref="L178:P178"/>
    <mergeCell ref="Q178:U178"/>
    <mergeCell ref="B179:H179"/>
    <mergeCell ref="I179:K179"/>
    <mergeCell ref="L179:P179"/>
    <mergeCell ref="Q179:U179"/>
    <mergeCell ref="B184:H184"/>
    <mergeCell ref="I184:K184"/>
    <mergeCell ref="L184:P184"/>
    <mergeCell ref="Q184:U184"/>
    <mergeCell ref="B185:H185"/>
    <mergeCell ref="I185:K185"/>
    <mergeCell ref="L185:P185"/>
    <mergeCell ref="Q185:U185"/>
    <mergeCell ref="B182:H182"/>
    <mergeCell ref="I182:K182"/>
    <mergeCell ref="L182:P182"/>
    <mergeCell ref="Q182:U182"/>
    <mergeCell ref="B183:H183"/>
    <mergeCell ref="I183:K183"/>
    <mergeCell ref="L183:P183"/>
    <mergeCell ref="Q183:U183"/>
    <mergeCell ref="B188:H188"/>
    <mergeCell ref="I188:K188"/>
    <mergeCell ref="L188:P188"/>
    <mergeCell ref="Q188:U188"/>
    <mergeCell ref="B189:H189"/>
    <mergeCell ref="I189:K189"/>
    <mergeCell ref="L189:P189"/>
    <mergeCell ref="Q189:U189"/>
    <mergeCell ref="B186:H186"/>
    <mergeCell ref="I186:K186"/>
    <mergeCell ref="L186:P186"/>
    <mergeCell ref="Q186:U186"/>
    <mergeCell ref="B187:H187"/>
    <mergeCell ref="I187:K187"/>
    <mergeCell ref="L187:P187"/>
    <mergeCell ref="Q187:U187"/>
    <mergeCell ref="B192:H192"/>
    <mergeCell ref="I192:K192"/>
    <mergeCell ref="L192:P192"/>
    <mergeCell ref="Q192:U192"/>
    <mergeCell ref="B193:H193"/>
    <mergeCell ref="I193:K193"/>
    <mergeCell ref="L193:P193"/>
    <mergeCell ref="Q193:U193"/>
    <mergeCell ref="B190:H190"/>
    <mergeCell ref="I190:K190"/>
    <mergeCell ref="L190:P190"/>
    <mergeCell ref="Q190:U190"/>
    <mergeCell ref="B191:H191"/>
    <mergeCell ref="I191:K191"/>
    <mergeCell ref="L191:P191"/>
    <mergeCell ref="Q191:U191"/>
    <mergeCell ref="B196:H196"/>
    <mergeCell ref="I196:K196"/>
    <mergeCell ref="L196:P196"/>
    <mergeCell ref="Q196:U196"/>
    <mergeCell ref="B197:H197"/>
    <mergeCell ref="I197:K197"/>
    <mergeCell ref="L197:P197"/>
    <mergeCell ref="Q197:U197"/>
    <mergeCell ref="B194:H194"/>
    <mergeCell ref="I194:K194"/>
    <mergeCell ref="L194:P194"/>
    <mergeCell ref="Q194:U194"/>
    <mergeCell ref="B195:H195"/>
    <mergeCell ref="I195:K195"/>
    <mergeCell ref="L195:P195"/>
    <mergeCell ref="Q195:U195"/>
    <mergeCell ref="B200:H200"/>
    <mergeCell ref="I200:K200"/>
    <mergeCell ref="L200:P200"/>
    <mergeCell ref="Q200:U200"/>
    <mergeCell ref="B201:H201"/>
    <mergeCell ref="I201:K201"/>
    <mergeCell ref="L201:P201"/>
    <mergeCell ref="Q201:U201"/>
    <mergeCell ref="B198:H198"/>
    <mergeCell ref="I198:K198"/>
    <mergeCell ref="L198:P198"/>
    <mergeCell ref="Q198:U198"/>
    <mergeCell ref="B199:H199"/>
    <mergeCell ref="I199:K199"/>
    <mergeCell ref="L199:P199"/>
    <mergeCell ref="Q199:U199"/>
    <mergeCell ref="B204:H204"/>
    <mergeCell ref="I204:K204"/>
    <mergeCell ref="L204:P204"/>
    <mergeCell ref="Q204:U204"/>
    <mergeCell ref="B205:H205"/>
    <mergeCell ref="I205:K205"/>
    <mergeCell ref="L205:P205"/>
    <mergeCell ref="Q205:U205"/>
    <mergeCell ref="B202:H202"/>
    <mergeCell ref="I202:K202"/>
    <mergeCell ref="L202:P202"/>
    <mergeCell ref="Q202:U202"/>
    <mergeCell ref="B203:H203"/>
    <mergeCell ref="I203:K203"/>
    <mergeCell ref="L203:P203"/>
    <mergeCell ref="Q203:U203"/>
    <mergeCell ref="B208:H208"/>
    <mergeCell ref="I208:K208"/>
    <mergeCell ref="L208:P208"/>
    <mergeCell ref="Q208:U208"/>
    <mergeCell ref="B209:H209"/>
    <mergeCell ref="I209:K209"/>
    <mergeCell ref="L209:P209"/>
    <mergeCell ref="Q209:U209"/>
    <mergeCell ref="B206:H206"/>
    <mergeCell ref="I206:K206"/>
    <mergeCell ref="L206:P206"/>
    <mergeCell ref="Q206:U206"/>
    <mergeCell ref="B207:H207"/>
    <mergeCell ref="I207:K207"/>
    <mergeCell ref="L207:P207"/>
    <mergeCell ref="Q207:U207"/>
    <mergeCell ref="B212:H212"/>
    <mergeCell ref="I212:K212"/>
    <mergeCell ref="L212:P212"/>
    <mergeCell ref="Q212:U212"/>
    <mergeCell ref="B213:H213"/>
    <mergeCell ref="I213:K213"/>
    <mergeCell ref="L213:P213"/>
    <mergeCell ref="Q213:U213"/>
    <mergeCell ref="B210:H210"/>
    <mergeCell ref="I210:K210"/>
    <mergeCell ref="L210:P210"/>
    <mergeCell ref="Q210:U210"/>
    <mergeCell ref="B211:H211"/>
    <mergeCell ref="I211:K211"/>
    <mergeCell ref="L211:P211"/>
    <mergeCell ref="Q211:U211"/>
    <mergeCell ref="B216:H216"/>
    <mergeCell ref="I216:K216"/>
    <mergeCell ref="L216:P216"/>
    <mergeCell ref="Q216:U216"/>
    <mergeCell ref="B217:H217"/>
    <mergeCell ref="I217:K217"/>
    <mergeCell ref="L217:P217"/>
    <mergeCell ref="Q217:U217"/>
    <mergeCell ref="B214:H214"/>
    <mergeCell ref="I214:K214"/>
    <mergeCell ref="L214:P214"/>
    <mergeCell ref="Q214:U214"/>
    <mergeCell ref="B215:H215"/>
    <mergeCell ref="I215:K215"/>
    <mergeCell ref="L215:P215"/>
    <mergeCell ref="Q215:U215"/>
    <mergeCell ref="B220:H220"/>
    <mergeCell ref="I220:K220"/>
    <mergeCell ref="L220:P220"/>
    <mergeCell ref="Q220:U220"/>
    <mergeCell ref="B221:H221"/>
    <mergeCell ref="I221:K221"/>
    <mergeCell ref="L221:P221"/>
    <mergeCell ref="Q221:U221"/>
    <mergeCell ref="B218:H218"/>
    <mergeCell ref="I218:K218"/>
    <mergeCell ref="L218:P218"/>
    <mergeCell ref="Q218:U218"/>
    <mergeCell ref="B219:H219"/>
    <mergeCell ref="I219:K219"/>
    <mergeCell ref="L219:P219"/>
    <mergeCell ref="Q219:U219"/>
    <mergeCell ref="B224:H224"/>
    <mergeCell ref="I224:K224"/>
    <mergeCell ref="L224:P224"/>
    <mergeCell ref="Q224:U224"/>
    <mergeCell ref="B225:H225"/>
    <mergeCell ref="I225:K225"/>
    <mergeCell ref="L225:P225"/>
    <mergeCell ref="Q225:U225"/>
    <mergeCell ref="B222:H222"/>
    <mergeCell ref="I222:K222"/>
    <mergeCell ref="L222:P222"/>
    <mergeCell ref="Q222:U222"/>
    <mergeCell ref="B223:H223"/>
    <mergeCell ref="I223:K223"/>
    <mergeCell ref="L223:P223"/>
    <mergeCell ref="Q223:U223"/>
    <mergeCell ref="B228:H228"/>
    <mergeCell ref="I228:K228"/>
    <mergeCell ref="L228:P228"/>
    <mergeCell ref="Q228:U228"/>
    <mergeCell ref="B229:H229"/>
    <mergeCell ref="I229:K229"/>
    <mergeCell ref="L229:P229"/>
    <mergeCell ref="Q229:U229"/>
    <mergeCell ref="B226:H226"/>
    <mergeCell ref="I226:K226"/>
    <mergeCell ref="L226:P226"/>
    <mergeCell ref="Q226:U226"/>
    <mergeCell ref="B227:H227"/>
    <mergeCell ref="I227:K227"/>
    <mergeCell ref="L227:P227"/>
    <mergeCell ref="Q227:U227"/>
    <mergeCell ref="B232:H232"/>
    <mergeCell ref="I232:K232"/>
    <mergeCell ref="L232:P232"/>
    <mergeCell ref="Q232:U232"/>
    <mergeCell ref="B233:H233"/>
    <mergeCell ref="I233:K233"/>
    <mergeCell ref="L233:P233"/>
    <mergeCell ref="Q233:U233"/>
    <mergeCell ref="B230:H230"/>
    <mergeCell ref="I230:K230"/>
    <mergeCell ref="L230:P230"/>
    <mergeCell ref="Q230:U230"/>
    <mergeCell ref="B231:H231"/>
    <mergeCell ref="I231:K231"/>
    <mergeCell ref="L231:P231"/>
    <mergeCell ref="Q231:U231"/>
    <mergeCell ref="I236:K236"/>
    <mergeCell ref="L236:P236"/>
    <mergeCell ref="Q236:U236"/>
    <mergeCell ref="B237:H237"/>
    <mergeCell ref="I237:K237"/>
    <mergeCell ref="L237:P237"/>
    <mergeCell ref="Q237:U237"/>
    <mergeCell ref="B234:H234"/>
    <mergeCell ref="I234:K234"/>
    <mergeCell ref="L234:P234"/>
    <mergeCell ref="Q234:U234"/>
    <mergeCell ref="B235:H235"/>
    <mergeCell ref="I235:K235"/>
    <mergeCell ref="L235:P235"/>
    <mergeCell ref="Q235:U235"/>
    <mergeCell ref="B242:H242"/>
    <mergeCell ref="I242:K242"/>
    <mergeCell ref="L242:P242"/>
    <mergeCell ref="Q242:U242"/>
    <mergeCell ref="E61:I61"/>
    <mergeCell ref="E62:I62"/>
    <mergeCell ref="E63:I63"/>
    <mergeCell ref="B240:H240"/>
    <mergeCell ref="I240:K240"/>
    <mergeCell ref="L240:P240"/>
    <mergeCell ref="Q240:U240"/>
    <mergeCell ref="B241:H241"/>
    <mergeCell ref="I241:K241"/>
    <mergeCell ref="L241:P241"/>
    <mergeCell ref="Q241:U241"/>
    <mergeCell ref="B238:H238"/>
    <mergeCell ref="I238:K238"/>
    <mergeCell ref="L238:P238"/>
    <mergeCell ref="Q238:U238"/>
    <mergeCell ref="B239:H239"/>
    <mergeCell ref="I239:K239"/>
    <mergeCell ref="L239:P239"/>
    <mergeCell ref="Q239:U239"/>
    <mergeCell ref="B236:H236"/>
  </mergeCells>
  <pageMargins left="0.70866141732283472" right="0.70866141732283472" top="0.74803149606299213" bottom="0.74803149606299213" header="0.31496062992125984" footer="0.31496062992125984"/>
  <pageSetup paperSize="9" scale="2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275"/>
  <sheetViews>
    <sheetView view="pageBreakPreview" zoomScale="75" zoomScaleNormal="69" zoomScaleSheetLayoutView="75" workbookViewId="0">
      <selection sqref="A1:R1"/>
    </sheetView>
  </sheetViews>
  <sheetFormatPr baseColWidth="10" defaultRowHeight="15" x14ac:dyDescent="0.25"/>
  <cols>
    <col min="1" max="1" width="115.140625" customWidth="1"/>
    <col min="17" max="17" width="12.85546875" customWidth="1"/>
    <col min="22" max="22" width="15.7109375" style="1" hidden="1" customWidth="1"/>
    <col min="23" max="23" width="15.7109375" style="40" hidden="1" customWidth="1"/>
    <col min="24" max="29" width="15.7109375" hidden="1" customWidth="1"/>
    <col min="30" max="39" width="11.42578125" hidden="1" customWidth="1"/>
  </cols>
  <sheetData>
    <row r="1" spans="1:39" x14ac:dyDescent="0.25">
      <c r="A1" s="108"/>
      <c r="B1" s="108"/>
      <c r="C1" s="108"/>
      <c r="D1" s="108"/>
      <c r="E1" s="108"/>
      <c r="F1" s="108"/>
      <c r="G1" s="108"/>
      <c r="H1" s="108"/>
      <c r="I1" s="108"/>
      <c r="J1" s="108"/>
      <c r="K1" s="108"/>
      <c r="L1" s="108"/>
      <c r="M1" s="108"/>
      <c r="N1" s="108"/>
      <c r="O1" s="108"/>
      <c r="P1" s="108"/>
      <c r="Q1" s="108"/>
      <c r="R1" s="108"/>
      <c r="V1" s="1" t="s">
        <v>85</v>
      </c>
      <c r="AD1" t="s">
        <v>85</v>
      </c>
    </row>
    <row r="2" spans="1:39" x14ac:dyDescent="0.25">
      <c r="A2" s="1"/>
      <c r="B2" s="1"/>
      <c r="C2" s="1"/>
      <c r="D2" s="1"/>
      <c r="E2" s="1"/>
      <c r="F2" s="1"/>
      <c r="G2" s="1"/>
      <c r="H2" s="1"/>
      <c r="I2" s="1"/>
      <c r="J2" s="1"/>
      <c r="K2" s="1"/>
      <c r="L2" s="1"/>
      <c r="M2" s="1"/>
      <c r="N2" s="1"/>
      <c r="O2" s="1"/>
      <c r="P2" s="1"/>
      <c r="Q2" s="1"/>
      <c r="R2" s="1"/>
      <c r="V2" s="1" t="s">
        <v>86</v>
      </c>
      <c r="W2" s="41" t="s">
        <v>49</v>
      </c>
      <c r="X2">
        <v>2</v>
      </c>
      <c r="Y2">
        <v>3</v>
      </c>
      <c r="Z2">
        <v>4</v>
      </c>
      <c r="AA2">
        <v>5</v>
      </c>
      <c r="AB2" t="s">
        <v>87</v>
      </c>
      <c r="AC2" t="s">
        <v>47</v>
      </c>
      <c r="AE2">
        <v>1</v>
      </c>
      <c r="AF2">
        <v>2</v>
      </c>
      <c r="AG2">
        <v>3</v>
      </c>
      <c r="AH2">
        <v>4</v>
      </c>
      <c r="AI2">
        <v>5</v>
      </c>
      <c r="AJ2" t="s">
        <v>47</v>
      </c>
    </row>
    <row r="3" spans="1:39" x14ac:dyDescent="0.25">
      <c r="A3" s="1"/>
      <c r="B3" s="1"/>
      <c r="C3" s="1"/>
      <c r="D3" s="1"/>
      <c r="E3" s="1"/>
      <c r="F3" s="1"/>
      <c r="G3" s="1"/>
      <c r="H3" s="1"/>
      <c r="I3" s="1"/>
      <c r="J3" s="1"/>
      <c r="K3" s="1"/>
      <c r="L3" s="1"/>
      <c r="M3" s="1"/>
      <c r="N3" s="1"/>
      <c r="O3" s="1"/>
      <c r="P3" s="1"/>
      <c r="Q3" s="1"/>
      <c r="R3" s="1"/>
      <c r="V3" s="1" t="s">
        <v>88</v>
      </c>
      <c r="W3" s="22">
        <v>7</v>
      </c>
      <c r="X3">
        <v>6</v>
      </c>
      <c r="Y3">
        <v>14</v>
      </c>
      <c r="Z3">
        <v>15</v>
      </c>
      <c r="AA3">
        <v>11</v>
      </c>
      <c r="AB3">
        <v>5</v>
      </c>
      <c r="AC3">
        <v>58</v>
      </c>
      <c r="AD3" t="s">
        <v>88</v>
      </c>
      <c r="AE3">
        <v>7</v>
      </c>
      <c r="AF3">
        <v>6</v>
      </c>
      <c r="AG3">
        <v>14</v>
      </c>
      <c r="AH3">
        <v>15</v>
      </c>
      <c r="AI3">
        <v>11</v>
      </c>
      <c r="AJ3">
        <v>3.32</v>
      </c>
      <c r="AK3">
        <v>1.3</v>
      </c>
      <c r="AL3">
        <v>3</v>
      </c>
      <c r="AM3">
        <v>4</v>
      </c>
    </row>
    <row r="4" spans="1:39" x14ac:dyDescent="0.25">
      <c r="A4" s="1"/>
      <c r="B4" s="1"/>
      <c r="C4" s="1"/>
      <c r="D4" s="1"/>
      <c r="E4" s="1"/>
      <c r="F4" s="1"/>
      <c r="G4" s="1"/>
      <c r="H4" s="1"/>
      <c r="I4" s="1"/>
      <c r="J4" s="1"/>
      <c r="K4" s="1"/>
      <c r="L4" s="1"/>
      <c r="M4" s="1"/>
      <c r="N4" s="1"/>
      <c r="O4" s="1"/>
      <c r="P4" s="1"/>
      <c r="Q4" s="1"/>
      <c r="R4" s="1"/>
      <c r="V4" s="1" t="s">
        <v>89</v>
      </c>
      <c r="W4" s="22">
        <v>3</v>
      </c>
      <c r="X4">
        <v>5</v>
      </c>
      <c r="Y4">
        <v>6</v>
      </c>
      <c r="Z4">
        <v>22</v>
      </c>
      <c r="AA4">
        <v>20</v>
      </c>
      <c r="AB4">
        <v>2</v>
      </c>
      <c r="AC4">
        <v>58</v>
      </c>
      <c r="AD4" t="s">
        <v>89</v>
      </c>
      <c r="AE4">
        <v>3</v>
      </c>
      <c r="AF4">
        <v>5</v>
      </c>
      <c r="AG4">
        <v>6</v>
      </c>
      <c r="AH4">
        <v>22</v>
      </c>
      <c r="AI4">
        <v>20</v>
      </c>
      <c r="AJ4">
        <v>3.91</v>
      </c>
      <c r="AK4">
        <v>1.1499999999999999</v>
      </c>
      <c r="AL4">
        <v>4</v>
      </c>
      <c r="AM4">
        <v>4</v>
      </c>
    </row>
    <row r="5" spans="1:39" x14ac:dyDescent="0.25">
      <c r="A5" s="1"/>
      <c r="B5" s="1"/>
      <c r="C5" s="1"/>
      <c r="D5" s="1"/>
      <c r="E5" s="1"/>
      <c r="F5" s="1"/>
      <c r="G5" s="1"/>
      <c r="H5" s="1"/>
      <c r="I5" s="1"/>
      <c r="J5" s="1"/>
      <c r="K5" s="1"/>
      <c r="L5" s="1"/>
      <c r="M5" s="1"/>
      <c r="N5" s="1"/>
      <c r="O5" s="1"/>
      <c r="P5" s="1"/>
      <c r="Q5" s="1"/>
      <c r="R5" s="1"/>
      <c r="V5" s="1" t="s">
        <v>90</v>
      </c>
      <c r="W5" s="22">
        <v>4</v>
      </c>
      <c r="X5">
        <v>2</v>
      </c>
      <c r="Y5">
        <v>5</v>
      </c>
      <c r="Z5">
        <v>13</v>
      </c>
      <c r="AA5">
        <v>31</v>
      </c>
      <c r="AB5">
        <v>3</v>
      </c>
      <c r="AC5">
        <v>58</v>
      </c>
      <c r="AD5" t="s">
        <v>90</v>
      </c>
      <c r="AE5">
        <v>4</v>
      </c>
      <c r="AF5">
        <v>2</v>
      </c>
      <c r="AG5">
        <v>5</v>
      </c>
      <c r="AH5">
        <v>13</v>
      </c>
      <c r="AI5">
        <v>31</v>
      </c>
      <c r="AJ5">
        <v>4.18</v>
      </c>
      <c r="AK5">
        <v>1.2</v>
      </c>
      <c r="AL5">
        <v>5</v>
      </c>
      <c r="AM5">
        <v>5</v>
      </c>
    </row>
    <row r="6" spans="1:39" x14ac:dyDescent="0.25">
      <c r="A6" s="108" t="s">
        <v>0</v>
      </c>
      <c r="B6" s="108"/>
      <c r="C6" s="108"/>
      <c r="D6" s="108"/>
      <c r="E6" s="108"/>
      <c r="F6" s="108"/>
      <c r="G6" s="108"/>
      <c r="H6" s="108"/>
      <c r="I6" s="108"/>
      <c r="J6" s="108"/>
      <c r="K6" s="108"/>
      <c r="L6" s="108"/>
      <c r="M6" s="108"/>
      <c r="N6" s="108"/>
      <c r="O6" s="108"/>
      <c r="P6" s="108"/>
      <c r="Q6" s="108"/>
      <c r="R6" s="108"/>
      <c r="V6" s="1" t="s">
        <v>91</v>
      </c>
      <c r="W6" s="22">
        <v>3</v>
      </c>
      <c r="X6">
        <v>6</v>
      </c>
      <c r="Y6">
        <v>11</v>
      </c>
      <c r="Z6">
        <v>15</v>
      </c>
      <c r="AA6">
        <v>19</v>
      </c>
      <c r="AB6">
        <v>4</v>
      </c>
      <c r="AC6">
        <v>58</v>
      </c>
      <c r="AD6" t="s">
        <v>91</v>
      </c>
      <c r="AE6">
        <v>3</v>
      </c>
      <c r="AF6">
        <v>6</v>
      </c>
      <c r="AG6">
        <v>11</v>
      </c>
      <c r="AH6">
        <v>15</v>
      </c>
      <c r="AI6">
        <v>19</v>
      </c>
      <c r="AJ6">
        <v>3.76</v>
      </c>
      <c r="AK6">
        <v>1.21</v>
      </c>
      <c r="AL6">
        <v>4</v>
      </c>
      <c r="AM6">
        <v>5</v>
      </c>
    </row>
    <row r="7" spans="1:39" x14ac:dyDescent="0.25">
      <c r="A7" s="108"/>
      <c r="B7" s="108"/>
      <c r="C7" s="108"/>
      <c r="D7" s="108"/>
      <c r="E7" s="108"/>
      <c r="F7" s="108"/>
      <c r="G7" s="108"/>
      <c r="H7" s="108"/>
      <c r="I7" s="108"/>
      <c r="J7" s="108"/>
      <c r="K7" s="108"/>
      <c r="L7" s="108"/>
      <c r="M7" s="108"/>
      <c r="N7" s="108"/>
      <c r="O7" s="108"/>
      <c r="P7" s="108"/>
      <c r="Q7" s="108"/>
      <c r="R7" s="108"/>
      <c r="V7" s="1" t="s">
        <v>92</v>
      </c>
      <c r="W7" s="22">
        <v>3</v>
      </c>
      <c r="X7">
        <v>1</v>
      </c>
      <c r="Y7">
        <v>6</v>
      </c>
      <c r="Z7">
        <v>13</v>
      </c>
      <c r="AA7">
        <v>25</v>
      </c>
      <c r="AB7">
        <v>10</v>
      </c>
      <c r="AC7">
        <v>58</v>
      </c>
      <c r="AD7" t="s">
        <v>92</v>
      </c>
      <c r="AE7">
        <v>3</v>
      </c>
      <c r="AF7">
        <v>1</v>
      </c>
      <c r="AG7">
        <v>6</v>
      </c>
      <c r="AH7">
        <v>13</v>
      </c>
      <c r="AI7">
        <v>25</v>
      </c>
      <c r="AJ7">
        <v>4.17</v>
      </c>
      <c r="AK7">
        <v>1.1399999999999999</v>
      </c>
      <c r="AL7">
        <v>5</v>
      </c>
      <c r="AM7">
        <v>5</v>
      </c>
    </row>
    <row r="8" spans="1:39" x14ac:dyDescent="0.25">
      <c r="A8" s="108" t="s">
        <v>1</v>
      </c>
      <c r="B8" s="108"/>
      <c r="C8" s="108"/>
      <c r="D8" s="108"/>
      <c r="E8" s="108"/>
      <c r="F8" s="108"/>
      <c r="G8" s="108"/>
      <c r="H8" s="108"/>
      <c r="I8" s="108"/>
      <c r="J8" s="108"/>
      <c r="K8" s="108"/>
      <c r="L8" s="108"/>
      <c r="M8" s="108"/>
      <c r="N8" s="108"/>
      <c r="O8" s="108"/>
      <c r="P8" s="108"/>
      <c r="Q8" s="108"/>
      <c r="R8" s="108"/>
      <c r="V8" s="1" t="s">
        <v>93</v>
      </c>
      <c r="W8" s="22">
        <v>6</v>
      </c>
      <c r="X8">
        <v>4</v>
      </c>
      <c r="Y8">
        <v>6</v>
      </c>
      <c r="Z8">
        <v>16</v>
      </c>
      <c r="AA8">
        <v>18</v>
      </c>
      <c r="AB8">
        <v>8</v>
      </c>
      <c r="AC8">
        <v>58</v>
      </c>
      <c r="AD8" t="s">
        <v>93</v>
      </c>
      <c r="AE8">
        <v>6</v>
      </c>
      <c r="AF8">
        <v>4</v>
      </c>
      <c r="AG8">
        <v>6</v>
      </c>
      <c r="AH8">
        <v>16</v>
      </c>
      <c r="AI8">
        <v>18</v>
      </c>
      <c r="AJ8">
        <v>3.72</v>
      </c>
      <c r="AK8">
        <v>1.36</v>
      </c>
      <c r="AL8">
        <v>4</v>
      </c>
      <c r="AM8">
        <v>5</v>
      </c>
    </row>
    <row r="9" spans="1:39" ht="27.75" customHeight="1" x14ac:dyDescent="0.25">
      <c r="A9" s="108" t="s">
        <v>127</v>
      </c>
      <c r="B9" s="108"/>
      <c r="C9" s="108"/>
      <c r="D9" s="108"/>
      <c r="E9" s="108"/>
      <c r="F9" s="108"/>
      <c r="G9" s="108"/>
      <c r="H9" s="108"/>
      <c r="I9" s="108"/>
      <c r="J9" s="108"/>
      <c r="K9" s="108"/>
      <c r="L9" s="108"/>
      <c r="M9" s="108"/>
      <c r="N9" s="108"/>
      <c r="O9" s="108"/>
      <c r="P9" s="108"/>
      <c r="Q9" s="108"/>
      <c r="R9" s="108"/>
      <c r="V9" s="38" t="s">
        <v>94</v>
      </c>
      <c r="W9" s="22">
        <v>5</v>
      </c>
      <c r="X9">
        <v>5</v>
      </c>
      <c r="Y9">
        <v>6</v>
      </c>
      <c r="Z9">
        <v>10</v>
      </c>
      <c r="AA9">
        <v>24</v>
      </c>
      <c r="AB9">
        <v>8</v>
      </c>
      <c r="AC9">
        <v>58</v>
      </c>
      <c r="AD9" t="s">
        <v>94</v>
      </c>
      <c r="AE9">
        <v>5</v>
      </c>
      <c r="AF9">
        <v>5</v>
      </c>
      <c r="AG9">
        <v>6</v>
      </c>
      <c r="AH9">
        <v>10</v>
      </c>
      <c r="AI9">
        <v>24</v>
      </c>
      <c r="AJ9">
        <v>3.86</v>
      </c>
      <c r="AK9">
        <v>1.39</v>
      </c>
      <c r="AL9">
        <v>4</v>
      </c>
      <c r="AM9">
        <v>5</v>
      </c>
    </row>
    <row r="10" spans="1:39" x14ac:dyDescent="0.25">
      <c r="A10" s="2"/>
      <c r="B10" s="2"/>
      <c r="C10" s="2"/>
      <c r="D10" s="2"/>
      <c r="E10" s="2"/>
      <c r="F10" s="2"/>
      <c r="G10" s="2"/>
      <c r="H10" s="2"/>
      <c r="I10" s="2"/>
      <c r="J10" s="2"/>
      <c r="K10" s="2"/>
      <c r="L10" s="2"/>
      <c r="M10" s="2"/>
      <c r="N10" s="2"/>
      <c r="O10" s="2"/>
      <c r="P10" s="2"/>
      <c r="Q10" s="2"/>
      <c r="R10" s="2"/>
      <c r="V10" s="38" t="s">
        <v>95</v>
      </c>
      <c r="W10" s="22">
        <v>10</v>
      </c>
      <c r="X10">
        <v>4</v>
      </c>
      <c r="Y10">
        <v>11</v>
      </c>
      <c r="Z10">
        <v>18</v>
      </c>
      <c r="AA10">
        <v>13</v>
      </c>
      <c r="AB10">
        <v>2</v>
      </c>
      <c r="AC10">
        <v>58</v>
      </c>
      <c r="AD10" t="s">
        <v>95</v>
      </c>
      <c r="AE10">
        <v>10</v>
      </c>
      <c r="AF10">
        <v>4</v>
      </c>
      <c r="AG10">
        <v>11</v>
      </c>
      <c r="AH10">
        <v>18</v>
      </c>
      <c r="AI10">
        <v>13</v>
      </c>
      <c r="AJ10">
        <v>3.36</v>
      </c>
      <c r="AK10">
        <v>1.39</v>
      </c>
      <c r="AL10">
        <v>4</v>
      </c>
      <c r="AM10">
        <v>4</v>
      </c>
    </row>
    <row r="11" spans="1:39" x14ac:dyDescent="0.25">
      <c r="A11" s="31"/>
      <c r="B11" s="31"/>
      <c r="C11" s="31"/>
      <c r="D11" s="31"/>
      <c r="E11" s="31"/>
      <c r="F11" s="31"/>
      <c r="G11" s="31"/>
      <c r="H11" s="31"/>
      <c r="I11" s="31"/>
      <c r="J11" s="31"/>
      <c r="K11" s="31"/>
      <c r="L11" s="31"/>
      <c r="M11" s="31"/>
      <c r="N11" s="31"/>
      <c r="O11" s="31"/>
      <c r="P11" s="31"/>
      <c r="Q11" s="31"/>
      <c r="R11" s="31"/>
      <c r="V11" s="38" t="s">
        <v>96</v>
      </c>
      <c r="W11" s="22">
        <v>9</v>
      </c>
      <c r="X11">
        <v>9</v>
      </c>
      <c r="Y11">
        <v>13</v>
      </c>
      <c r="Z11">
        <v>16</v>
      </c>
      <c r="AA11">
        <v>9</v>
      </c>
      <c r="AB11">
        <v>2</v>
      </c>
      <c r="AC11">
        <v>58</v>
      </c>
      <c r="AD11" t="s">
        <v>96</v>
      </c>
      <c r="AE11">
        <v>9</v>
      </c>
      <c r="AF11">
        <v>9</v>
      </c>
      <c r="AG11">
        <v>13</v>
      </c>
      <c r="AH11">
        <v>16</v>
      </c>
      <c r="AI11">
        <v>9</v>
      </c>
      <c r="AJ11">
        <v>3.12</v>
      </c>
      <c r="AK11">
        <v>1.32</v>
      </c>
      <c r="AL11">
        <v>3</v>
      </c>
      <c r="AM11">
        <v>4</v>
      </c>
    </row>
    <row r="12" spans="1:39" x14ac:dyDescent="0.25">
      <c r="A12" s="31"/>
      <c r="B12" s="31"/>
      <c r="C12" s="31"/>
      <c r="D12" s="31"/>
      <c r="E12" s="31"/>
      <c r="F12" s="31"/>
      <c r="G12" s="31"/>
      <c r="H12" s="31"/>
      <c r="I12" s="31"/>
      <c r="J12" s="31"/>
      <c r="K12" s="31"/>
      <c r="L12" s="31"/>
      <c r="M12" s="31"/>
      <c r="N12" s="31"/>
      <c r="O12" s="31"/>
      <c r="P12" s="31"/>
      <c r="Q12" s="31"/>
      <c r="R12" s="31"/>
      <c r="V12" s="38" t="s">
        <v>97</v>
      </c>
      <c r="W12" s="22">
        <v>1</v>
      </c>
      <c r="X12">
        <v>0</v>
      </c>
      <c r="Y12">
        <v>8</v>
      </c>
      <c r="Z12">
        <v>8</v>
      </c>
      <c r="AA12">
        <v>40</v>
      </c>
      <c r="AB12">
        <v>1</v>
      </c>
      <c r="AC12">
        <v>58</v>
      </c>
      <c r="AD12" t="s">
        <v>97</v>
      </c>
      <c r="AE12">
        <v>1</v>
      </c>
      <c r="AF12">
        <v>0</v>
      </c>
      <c r="AG12">
        <v>8</v>
      </c>
      <c r="AH12">
        <v>8</v>
      </c>
      <c r="AI12">
        <v>40</v>
      </c>
      <c r="AJ12">
        <v>4.51</v>
      </c>
      <c r="AK12">
        <v>0.87</v>
      </c>
      <c r="AL12">
        <v>5</v>
      </c>
      <c r="AM12">
        <v>5</v>
      </c>
    </row>
    <row r="13" spans="1:39" x14ac:dyDescent="0.25">
      <c r="A13" s="31"/>
      <c r="B13" s="31"/>
      <c r="C13" s="31"/>
      <c r="D13" s="31"/>
      <c r="E13" s="31"/>
      <c r="F13" s="31"/>
      <c r="G13" s="31"/>
      <c r="H13" s="31"/>
      <c r="I13" s="31"/>
      <c r="J13" s="31"/>
      <c r="K13" s="31"/>
      <c r="L13" s="31"/>
      <c r="M13" s="31"/>
      <c r="N13" s="31"/>
      <c r="O13" s="31"/>
      <c r="P13" s="31"/>
      <c r="Q13" s="31"/>
      <c r="R13" s="31"/>
      <c r="V13" s="38" t="s">
        <v>98</v>
      </c>
      <c r="W13" s="22">
        <v>7</v>
      </c>
      <c r="X13">
        <v>2</v>
      </c>
      <c r="Y13">
        <v>11</v>
      </c>
      <c r="Z13">
        <v>16</v>
      </c>
      <c r="AA13">
        <v>19</v>
      </c>
      <c r="AB13">
        <v>3</v>
      </c>
      <c r="AC13">
        <v>58</v>
      </c>
      <c r="AD13" t="s">
        <v>98</v>
      </c>
      <c r="AE13">
        <v>7</v>
      </c>
      <c r="AF13">
        <v>2</v>
      </c>
      <c r="AG13">
        <v>11</v>
      </c>
      <c r="AH13">
        <v>16</v>
      </c>
      <c r="AI13">
        <v>19</v>
      </c>
      <c r="AJ13">
        <v>3.69</v>
      </c>
      <c r="AK13">
        <v>1.33</v>
      </c>
      <c r="AL13">
        <v>4</v>
      </c>
      <c r="AM13">
        <v>5</v>
      </c>
    </row>
    <row r="14" spans="1:39" x14ac:dyDescent="0.25">
      <c r="A14" s="31"/>
      <c r="B14" s="31"/>
      <c r="C14" s="31"/>
      <c r="D14" s="31"/>
      <c r="E14" s="31"/>
      <c r="F14" s="31"/>
      <c r="G14" s="31"/>
      <c r="H14" s="31"/>
      <c r="I14" s="31"/>
      <c r="J14" s="31"/>
      <c r="K14" s="31"/>
      <c r="L14" s="31"/>
      <c r="M14" s="31"/>
      <c r="N14" s="31"/>
      <c r="O14" s="31"/>
      <c r="P14" s="31"/>
      <c r="Q14" s="31"/>
      <c r="R14" s="31"/>
      <c r="V14" s="38" t="s">
        <v>99</v>
      </c>
      <c r="W14" s="22">
        <v>4</v>
      </c>
      <c r="X14">
        <v>7</v>
      </c>
      <c r="Y14">
        <v>12</v>
      </c>
      <c r="Z14">
        <v>13</v>
      </c>
      <c r="AA14">
        <v>17</v>
      </c>
      <c r="AB14">
        <v>5</v>
      </c>
      <c r="AC14">
        <v>58</v>
      </c>
      <c r="AD14" t="s">
        <v>99</v>
      </c>
      <c r="AE14">
        <v>4</v>
      </c>
      <c r="AF14">
        <v>7</v>
      </c>
      <c r="AG14">
        <v>12</v>
      </c>
      <c r="AH14">
        <v>13</v>
      </c>
      <c r="AI14">
        <v>17</v>
      </c>
      <c r="AJ14">
        <v>3.6</v>
      </c>
      <c r="AK14">
        <v>1.28</v>
      </c>
      <c r="AL14">
        <v>4</v>
      </c>
      <c r="AM14">
        <v>5</v>
      </c>
    </row>
    <row r="15" spans="1:39" x14ac:dyDescent="0.25">
      <c r="A15" s="31"/>
      <c r="B15" s="31"/>
      <c r="C15" s="31"/>
      <c r="D15" s="31"/>
      <c r="E15" s="31"/>
      <c r="F15" s="31"/>
      <c r="G15" s="31"/>
      <c r="H15" s="31"/>
      <c r="I15" s="31"/>
      <c r="J15" s="31"/>
      <c r="K15" s="31"/>
      <c r="L15" s="31"/>
      <c r="M15" s="31"/>
      <c r="N15" s="31"/>
      <c r="O15" s="31"/>
      <c r="P15" s="31"/>
      <c r="Q15" s="31"/>
      <c r="R15" s="31"/>
      <c r="V15" s="38" t="s">
        <v>100</v>
      </c>
      <c r="W15" s="22">
        <v>1</v>
      </c>
      <c r="X15">
        <v>6</v>
      </c>
      <c r="Y15">
        <v>8</v>
      </c>
      <c r="Z15">
        <v>12</v>
      </c>
      <c r="AA15">
        <v>23</v>
      </c>
      <c r="AB15">
        <v>8</v>
      </c>
      <c r="AC15">
        <v>58</v>
      </c>
      <c r="AD15" t="s">
        <v>100</v>
      </c>
      <c r="AE15">
        <v>1</v>
      </c>
      <c r="AF15">
        <v>6</v>
      </c>
      <c r="AG15">
        <v>8</v>
      </c>
      <c r="AH15">
        <v>12</v>
      </c>
      <c r="AI15">
        <v>23</v>
      </c>
      <c r="AJ15">
        <v>4</v>
      </c>
      <c r="AK15">
        <v>1.1399999999999999</v>
      </c>
      <c r="AL15">
        <v>4</v>
      </c>
      <c r="AM15">
        <v>5</v>
      </c>
    </row>
    <row r="16" spans="1:39" x14ac:dyDescent="0.25">
      <c r="A16" s="31"/>
      <c r="B16" s="31"/>
      <c r="C16" s="31"/>
      <c r="D16" s="31"/>
      <c r="E16" s="31"/>
      <c r="F16" s="31"/>
      <c r="G16" s="31"/>
      <c r="H16" s="31"/>
      <c r="I16" s="31"/>
      <c r="J16" s="32"/>
      <c r="K16" s="32"/>
      <c r="L16" s="32"/>
      <c r="M16" s="32"/>
      <c r="N16" s="31"/>
      <c r="O16" s="31"/>
      <c r="P16" s="31"/>
      <c r="Q16" s="31"/>
      <c r="R16" s="31"/>
      <c r="V16" s="38" t="s">
        <v>101</v>
      </c>
      <c r="W16" s="22">
        <v>4</v>
      </c>
      <c r="X16">
        <v>2</v>
      </c>
      <c r="Y16">
        <v>15</v>
      </c>
      <c r="Z16">
        <v>12</v>
      </c>
      <c r="AA16">
        <v>7</v>
      </c>
      <c r="AB16">
        <v>18</v>
      </c>
      <c r="AC16">
        <v>58</v>
      </c>
      <c r="AD16" t="s">
        <v>101</v>
      </c>
      <c r="AE16">
        <v>4</v>
      </c>
      <c r="AF16">
        <v>2</v>
      </c>
      <c r="AG16">
        <v>15</v>
      </c>
      <c r="AH16">
        <v>12</v>
      </c>
      <c r="AI16">
        <v>7</v>
      </c>
      <c r="AJ16">
        <v>3.4</v>
      </c>
      <c r="AK16">
        <v>1.1499999999999999</v>
      </c>
      <c r="AL16">
        <v>3</v>
      </c>
      <c r="AM16">
        <v>3</v>
      </c>
    </row>
    <row r="17" spans="1:39" x14ac:dyDescent="0.25">
      <c r="A17" s="31"/>
      <c r="B17" s="31"/>
      <c r="C17" s="31"/>
      <c r="D17" s="31"/>
      <c r="E17" s="31"/>
      <c r="F17" s="31"/>
      <c r="G17" s="31"/>
      <c r="H17" s="31"/>
      <c r="I17" s="31"/>
      <c r="J17" s="32"/>
      <c r="K17" s="32"/>
      <c r="L17" s="32"/>
      <c r="M17" s="32"/>
      <c r="N17" s="31"/>
      <c r="O17" s="31"/>
      <c r="P17" s="31"/>
      <c r="Q17" s="31"/>
      <c r="R17" s="31"/>
      <c r="V17" s="38" t="s">
        <v>102</v>
      </c>
      <c r="W17" s="22">
        <v>1</v>
      </c>
      <c r="X17">
        <v>6</v>
      </c>
      <c r="Y17">
        <v>5</v>
      </c>
      <c r="Z17">
        <v>12</v>
      </c>
      <c r="AA17">
        <v>25</v>
      </c>
      <c r="AB17">
        <v>9</v>
      </c>
      <c r="AC17">
        <v>58</v>
      </c>
      <c r="AD17" t="s">
        <v>102</v>
      </c>
      <c r="AE17">
        <v>1</v>
      </c>
      <c r="AF17">
        <v>6</v>
      </c>
      <c r="AG17">
        <v>5</v>
      </c>
      <c r="AH17">
        <v>12</v>
      </c>
      <c r="AI17">
        <v>25</v>
      </c>
      <c r="AJ17">
        <v>4.0999999999999996</v>
      </c>
      <c r="AK17">
        <v>1.1399999999999999</v>
      </c>
      <c r="AL17">
        <v>5</v>
      </c>
      <c r="AM17">
        <v>5</v>
      </c>
    </row>
    <row r="18" spans="1:39" x14ac:dyDescent="0.25">
      <c r="A18" s="31"/>
      <c r="B18" s="31"/>
      <c r="C18" s="31"/>
      <c r="D18" s="31"/>
      <c r="E18" s="31"/>
      <c r="F18" s="31"/>
      <c r="G18" s="31"/>
      <c r="H18" s="31"/>
      <c r="I18" s="31"/>
      <c r="J18" s="31"/>
      <c r="K18" s="31"/>
      <c r="L18" s="31"/>
      <c r="M18" s="31"/>
      <c r="N18" s="31"/>
      <c r="O18" s="31"/>
      <c r="P18" s="31"/>
      <c r="Q18" s="31"/>
      <c r="R18" s="31"/>
      <c r="V18" s="38" t="s">
        <v>103</v>
      </c>
      <c r="W18" s="22">
        <v>2</v>
      </c>
      <c r="X18">
        <v>1</v>
      </c>
      <c r="Y18">
        <v>3</v>
      </c>
      <c r="Z18">
        <v>13</v>
      </c>
      <c r="AA18">
        <v>29</v>
      </c>
      <c r="AB18">
        <v>10</v>
      </c>
      <c r="AC18">
        <v>58</v>
      </c>
      <c r="AD18" t="s">
        <v>103</v>
      </c>
      <c r="AE18">
        <v>2</v>
      </c>
      <c r="AF18">
        <v>1</v>
      </c>
      <c r="AG18">
        <v>3</v>
      </c>
      <c r="AH18">
        <v>13</v>
      </c>
      <c r="AI18">
        <v>29</v>
      </c>
      <c r="AJ18">
        <v>4.38</v>
      </c>
      <c r="AK18">
        <v>1</v>
      </c>
      <c r="AL18">
        <v>5</v>
      </c>
      <c r="AM18">
        <v>5</v>
      </c>
    </row>
    <row r="19" spans="1:39" x14ac:dyDescent="0.25">
      <c r="A19" s="31"/>
      <c r="B19" s="31"/>
      <c r="C19" s="31"/>
      <c r="D19" s="31"/>
      <c r="E19" s="31"/>
      <c r="F19" s="31"/>
      <c r="G19" s="31"/>
      <c r="H19" s="31"/>
      <c r="I19" s="31"/>
      <c r="J19" s="31"/>
      <c r="K19" s="31"/>
      <c r="L19" s="31"/>
      <c r="M19" s="31"/>
      <c r="N19" s="31"/>
      <c r="O19" s="31"/>
      <c r="P19" s="31"/>
      <c r="Q19" s="31"/>
      <c r="R19" s="31"/>
      <c r="V19" s="38" t="s">
        <v>104</v>
      </c>
      <c r="W19" s="22">
        <v>1</v>
      </c>
      <c r="X19">
        <v>1</v>
      </c>
      <c r="Y19">
        <v>8</v>
      </c>
      <c r="Z19">
        <v>20</v>
      </c>
      <c r="AA19">
        <v>17</v>
      </c>
      <c r="AB19">
        <v>11</v>
      </c>
      <c r="AC19">
        <v>58</v>
      </c>
      <c r="AD19" t="s">
        <v>104</v>
      </c>
      <c r="AE19">
        <v>1</v>
      </c>
      <c r="AF19">
        <v>1</v>
      </c>
      <c r="AG19">
        <v>8</v>
      </c>
      <c r="AH19">
        <v>20</v>
      </c>
      <c r="AI19">
        <v>17</v>
      </c>
      <c r="AJ19">
        <v>4.09</v>
      </c>
      <c r="AK19">
        <v>0.9</v>
      </c>
      <c r="AL19">
        <v>4</v>
      </c>
      <c r="AM19">
        <v>4</v>
      </c>
    </row>
    <row r="20" spans="1:39" ht="33.75" x14ac:dyDescent="0.25">
      <c r="A20" s="26"/>
      <c r="B20" s="26"/>
      <c r="C20" s="26"/>
      <c r="D20" s="26"/>
      <c r="E20" s="26"/>
      <c r="F20" s="26"/>
      <c r="G20" s="26"/>
      <c r="V20" s="38" t="s">
        <v>105</v>
      </c>
      <c r="W20" s="22">
        <v>4</v>
      </c>
      <c r="X20">
        <v>2</v>
      </c>
      <c r="Y20">
        <v>6</v>
      </c>
      <c r="Z20">
        <v>16</v>
      </c>
      <c r="AA20">
        <v>21</v>
      </c>
      <c r="AB20">
        <v>9</v>
      </c>
      <c r="AC20">
        <v>58</v>
      </c>
      <c r="AD20" t="s">
        <v>105</v>
      </c>
      <c r="AE20">
        <v>4</v>
      </c>
      <c r="AF20">
        <v>2</v>
      </c>
      <c r="AG20">
        <v>6</v>
      </c>
      <c r="AH20">
        <v>16</v>
      </c>
      <c r="AI20">
        <v>21</v>
      </c>
      <c r="AJ20">
        <v>3.98</v>
      </c>
      <c r="AK20">
        <v>1.22</v>
      </c>
      <c r="AL20">
        <v>4</v>
      </c>
      <c r="AM20">
        <v>5</v>
      </c>
    </row>
    <row r="21" spans="1:39" ht="33.75" x14ac:dyDescent="0.25">
      <c r="A21" s="26"/>
      <c r="B21" s="26"/>
      <c r="C21" s="26"/>
      <c r="D21" s="26"/>
      <c r="E21" s="26"/>
      <c r="F21" s="26"/>
      <c r="G21" s="26"/>
      <c r="V21" s="38" t="s">
        <v>106</v>
      </c>
      <c r="AD21" t="s">
        <v>106</v>
      </c>
    </row>
    <row r="22" spans="1:39" ht="33.75" x14ac:dyDescent="0.25">
      <c r="A22" s="26"/>
      <c r="B22" s="26"/>
      <c r="C22" s="26"/>
      <c r="D22" s="26"/>
      <c r="E22" s="26"/>
      <c r="F22" s="26"/>
      <c r="G22" s="26"/>
      <c r="V22" s="38"/>
    </row>
    <row r="23" spans="1:39" x14ac:dyDescent="0.25">
      <c r="A23" s="3"/>
      <c r="B23" s="3"/>
      <c r="C23" s="3"/>
      <c r="D23" s="3"/>
      <c r="E23" s="3"/>
      <c r="F23" s="3"/>
      <c r="G23" s="3"/>
      <c r="H23" s="3"/>
      <c r="I23" s="3"/>
      <c r="J23" s="3"/>
      <c r="K23" s="3"/>
      <c r="L23" s="3"/>
      <c r="M23" s="3"/>
      <c r="N23" s="3"/>
      <c r="O23" s="3"/>
      <c r="P23" s="3"/>
      <c r="Q23" s="3"/>
      <c r="R23" s="3"/>
      <c r="V23" s="38"/>
    </row>
    <row r="24" spans="1:39" ht="18.75" x14ac:dyDescent="0.3">
      <c r="B24" s="4"/>
      <c r="V24" s="38"/>
    </row>
    <row r="25" spans="1:39" x14ac:dyDescent="0.25">
      <c r="V25" s="38" t="s">
        <v>85</v>
      </c>
    </row>
    <row r="26" spans="1:39" x14ac:dyDescent="0.25">
      <c r="V26" s="38" t="s">
        <v>52</v>
      </c>
    </row>
    <row r="27" spans="1:39" x14ac:dyDescent="0.25">
      <c r="V27" s="38"/>
      <c r="X27" t="s">
        <v>107</v>
      </c>
      <c r="Y27" t="s">
        <v>108</v>
      </c>
      <c r="Z27" t="s">
        <v>109</v>
      </c>
      <c r="AA27" t="s">
        <v>110</v>
      </c>
      <c r="AB27" t="s">
        <v>111</v>
      </c>
      <c r="AC27" t="s">
        <v>112</v>
      </c>
      <c r="AD27" t="s">
        <v>113</v>
      </c>
      <c r="AE27" t="s">
        <v>114</v>
      </c>
      <c r="AF27" t="s">
        <v>115</v>
      </c>
    </row>
    <row r="28" spans="1:39" x14ac:dyDescent="0.25">
      <c r="V28" s="38" t="s">
        <v>53</v>
      </c>
      <c r="W28" s="40" t="s">
        <v>54</v>
      </c>
      <c r="X28">
        <v>58</v>
      </c>
      <c r="Y28">
        <v>58</v>
      </c>
      <c r="Z28">
        <v>58</v>
      </c>
      <c r="AA28">
        <v>58</v>
      </c>
      <c r="AB28">
        <v>58</v>
      </c>
      <c r="AC28">
        <v>58</v>
      </c>
      <c r="AD28">
        <v>58</v>
      </c>
      <c r="AE28">
        <v>58</v>
      </c>
      <c r="AF28">
        <v>58</v>
      </c>
    </row>
    <row r="29" spans="1:39" x14ac:dyDescent="0.25">
      <c r="W29" s="40" t="s">
        <v>55</v>
      </c>
      <c r="X29">
        <v>0</v>
      </c>
      <c r="Y29">
        <v>0</v>
      </c>
      <c r="Z29">
        <v>0</v>
      </c>
      <c r="AA29">
        <v>0</v>
      </c>
      <c r="AB29">
        <v>0</v>
      </c>
      <c r="AC29">
        <v>0</v>
      </c>
      <c r="AD29">
        <v>0</v>
      </c>
      <c r="AE29">
        <v>0</v>
      </c>
      <c r="AF29">
        <v>0</v>
      </c>
    </row>
    <row r="30" spans="1:39" x14ac:dyDescent="0.25">
      <c r="V30" s="1" t="s">
        <v>106</v>
      </c>
    </row>
    <row r="34" spans="22:27" x14ac:dyDescent="0.25">
      <c r="V34" s="1" t="s">
        <v>56</v>
      </c>
    </row>
    <row r="35" spans="22:27" x14ac:dyDescent="0.25">
      <c r="V35" s="1" t="s">
        <v>116</v>
      </c>
    </row>
    <row r="36" spans="22:27" x14ac:dyDescent="0.25">
      <c r="X36" t="s">
        <v>57</v>
      </c>
      <c r="Y36" t="s">
        <v>58</v>
      </c>
      <c r="Z36" t="s">
        <v>59</v>
      </c>
      <c r="AA36" t="s">
        <v>60</v>
      </c>
    </row>
    <row r="37" spans="22:27" x14ac:dyDescent="0.25">
      <c r="V37" s="1" t="s">
        <v>54</v>
      </c>
      <c r="W37" s="40" t="s">
        <v>42</v>
      </c>
      <c r="X37">
        <v>14</v>
      </c>
      <c r="Y37">
        <v>24.1</v>
      </c>
      <c r="Z37">
        <v>24.1</v>
      </c>
      <c r="AA37">
        <v>24.1</v>
      </c>
    </row>
    <row r="38" spans="22:27" x14ac:dyDescent="0.25">
      <c r="W38" s="40" t="s">
        <v>43</v>
      </c>
      <c r="X38">
        <v>20</v>
      </c>
      <c r="Y38">
        <v>34.5</v>
      </c>
      <c r="Z38">
        <v>34.5</v>
      </c>
      <c r="AA38">
        <v>58.6</v>
      </c>
    </row>
    <row r="39" spans="22:27" x14ac:dyDescent="0.25">
      <c r="W39" s="40" t="s">
        <v>41</v>
      </c>
      <c r="X39">
        <v>24</v>
      </c>
      <c r="Y39">
        <v>41.4</v>
      </c>
      <c r="Z39">
        <v>41.4</v>
      </c>
      <c r="AA39">
        <v>100</v>
      </c>
    </row>
    <row r="40" spans="22:27" x14ac:dyDescent="0.25">
      <c r="W40" s="40" t="s">
        <v>47</v>
      </c>
      <c r="X40">
        <v>58</v>
      </c>
      <c r="Y40">
        <v>100</v>
      </c>
      <c r="Z40">
        <v>100</v>
      </c>
    </row>
    <row r="41" spans="22:27" x14ac:dyDescent="0.25">
      <c r="V41" s="1" t="s">
        <v>106</v>
      </c>
    </row>
    <row r="45" spans="22:27" x14ac:dyDescent="0.25">
      <c r="V45" s="1" t="s">
        <v>117</v>
      </c>
    </row>
    <row r="46" spans="22:27" x14ac:dyDescent="0.25">
      <c r="X46" t="s">
        <v>57</v>
      </c>
      <c r="Y46" t="s">
        <v>58</v>
      </c>
      <c r="Z46" t="s">
        <v>59</v>
      </c>
      <c r="AA46" t="s">
        <v>60</v>
      </c>
    </row>
    <row r="47" spans="22:27" x14ac:dyDescent="0.25">
      <c r="V47" s="1" t="s">
        <v>54</v>
      </c>
      <c r="W47" s="40" t="s">
        <v>37</v>
      </c>
      <c r="X47">
        <v>12</v>
      </c>
      <c r="Y47">
        <v>20.7</v>
      </c>
      <c r="Z47">
        <v>20.7</v>
      </c>
      <c r="AA47">
        <v>20.7</v>
      </c>
    </row>
    <row r="48" spans="22:27" x14ac:dyDescent="0.25">
      <c r="W48" s="40" t="s">
        <v>38</v>
      </c>
      <c r="X48">
        <v>46</v>
      </c>
      <c r="Y48">
        <v>79.3</v>
      </c>
      <c r="Z48">
        <v>79.3</v>
      </c>
      <c r="AA48">
        <v>100</v>
      </c>
    </row>
    <row r="49" spans="1:28" x14ac:dyDescent="0.25">
      <c r="W49" s="40" t="s">
        <v>47</v>
      </c>
      <c r="X49">
        <v>58</v>
      </c>
      <c r="Y49">
        <v>100</v>
      </c>
      <c r="Z49">
        <v>100</v>
      </c>
    </row>
    <row r="50" spans="1:28" x14ac:dyDescent="0.25">
      <c r="V50" s="1" t="s">
        <v>106</v>
      </c>
    </row>
    <row r="54" spans="1:28" x14ac:dyDescent="0.25">
      <c r="V54" s="1" t="s">
        <v>118</v>
      </c>
    </row>
    <row r="55" spans="1:28" x14ac:dyDescent="0.25">
      <c r="X55" s="24" t="s">
        <v>57</v>
      </c>
      <c r="Y55" t="s">
        <v>58</v>
      </c>
      <c r="Z55" s="24" t="s">
        <v>59</v>
      </c>
      <c r="AA55" t="s">
        <v>60</v>
      </c>
      <c r="AB55" s="24"/>
    </row>
    <row r="56" spans="1:28" x14ac:dyDescent="0.25">
      <c r="V56" s="1" t="s">
        <v>54</v>
      </c>
      <c r="W56" s="40" t="s">
        <v>64</v>
      </c>
      <c r="X56">
        <v>3</v>
      </c>
      <c r="Y56">
        <v>5.2</v>
      </c>
      <c r="Z56">
        <v>5.2</v>
      </c>
      <c r="AA56">
        <v>5.2</v>
      </c>
    </row>
    <row r="57" spans="1:28" x14ac:dyDescent="0.25">
      <c r="W57" s="40" t="s">
        <v>65</v>
      </c>
      <c r="X57">
        <v>11</v>
      </c>
      <c r="Y57">
        <v>19</v>
      </c>
      <c r="Z57">
        <v>19</v>
      </c>
      <c r="AA57">
        <v>24.1</v>
      </c>
    </row>
    <row r="58" spans="1:28" x14ac:dyDescent="0.25">
      <c r="W58" s="40" t="s">
        <v>66</v>
      </c>
      <c r="X58">
        <v>11</v>
      </c>
      <c r="Y58">
        <v>19</v>
      </c>
      <c r="Z58">
        <v>19</v>
      </c>
      <c r="AA58">
        <v>43.1</v>
      </c>
    </row>
    <row r="59" spans="1:28" x14ac:dyDescent="0.25">
      <c r="W59" s="40" t="s">
        <v>67</v>
      </c>
      <c r="X59">
        <v>8</v>
      </c>
      <c r="Y59">
        <v>13.8</v>
      </c>
      <c r="Z59">
        <v>13.8</v>
      </c>
      <c r="AA59">
        <v>56.9</v>
      </c>
    </row>
    <row r="60" spans="1:28" ht="18" x14ac:dyDescent="0.25">
      <c r="A60" s="5" t="s">
        <v>128</v>
      </c>
      <c r="W60" s="40" t="s">
        <v>68</v>
      </c>
      <c r="X60">
        <v>7</v>
      </c>
      <c r="Y60">
        <v>12.1</v>
      </c>
      <c r="Z60">
        <v>12.1</v>
      </c>
      <c r="AA60">
        <v>69</v>
      </c>
    </row>
    <row r="61" spans="1:28" ht="21" x14ac:dyDescent="0.35">
      <c r="A61" s="27" t="s">
        <v>46</v>
      </c>
      <c r="B61" s="29"/>
      <c r="C61" s="28">
        <f>B61/$B$65</f>
        <v>0</v>
      </c>
      <c r="W61" s="40" t="s">
        <v>50</v>
      </c>
      <c r="X61">
        <v>4</v>
      </c>
      <c r="Y61">
        <v>6.9</v>
      </c>
      <c r="Z61">
        <v>6.9</v>
      </c>
      <c r="AA61">
        <v>75.900000000000006</v>
      </c>
    </row>
    <row r="62" spans="1:28" ht="21" x14ac:dyDescent="0.35">
      <c r="A62" s="27" t="s">
        <v>42</v>
      </c>
      <c r="B62" s="29">
        <f t="shared" ref="B62:B64" si="0">+X37</f>
        <v>14</v>
      </c>
      <c r="C62" s="28">
        <f>B62/$B$65</f>
        <v>0.2413793103448276</v>
      </c>
      <c r="W62" s="40" t="s">
        <v>69</v>
      </c>
      <c r="X62">
        <v>3</v>
      </c>
      <c r="Y62">
        <v>5.2</v>
      </c>
      <c r="Z62">
        <v>5.2</v>
      </c>
      <c r="AA62">
        <v>81</v>
      </c>
    </row>
    <row r="63" spans="1:28" ht="21" x14ac:dyDescent="0.35">
      <c r="A63" s="27" t="s">
        <v>43</v>
      </c>
      <c r="B63" s="29">
        <f t="shared" si="0"/>
        <v>20</v>
      </c>
      <c r="C63" s="28">
        <f t="shared" ref="C63:C64" si="1">B63/$B$65</f>
        <v>0.34482758620689657</v>
      </c>
      <c r="W63" s="40" t="s">
        <v>51</v>
      </c>
      <c r="X63">
        <v>1</v>
      </c>
      <c r="Y63">
        <v>1.7</v>
      </c>
      <c r="Z63">
        <v>1.7</v>
      </c>
      <c r="AA63">
        <v>82.8</v>
      </c>
    </row>
    <row r="64" spans="1:28" ht="21" x14ac:dyDescent="0.35">
      <c r="A64" s="27" t="s">
        <v>41</v>
      </c>
      <c r="B64" s="29">
        <f t="shared" si="0"/>
        <v>24</v>
      </c>
      <c r="C64" s="28">
        <f t="shared" si="1"/>
        <v>0.41379310344827586</v>
      </c>
      <c r="W64" s="40" t="s">
        <v>119</v>
      </c>
      <c r="X64">
        <v>2</v>
      </c>
      <c r="Y64">
        <v>3.4</v>
      </c>
      <c r="Z64">
        <v>3.4</v>
      </c>
      <c r="AA64">
        <v>86.2</v>
      </c>
    </row>
    <row r="65" spans="1:27" ht="18.75" x14ac:dyDescent="0.3">
      <c r="B65" s="29">
        <f>SUM(B61:B64)</f>
        <v>58</v>
      </c>
      <c r="C65" s="24"/>
      <c r="W65" s="40" t="s">
        <v>71</v>
      </c>
      <c r="X65">
        <v>1</v>
      </c>
      <c r="Y65">
        <v>1.7</v>
      </c>
      <c r="Z65">
        <v>1.7</v>
      </c>
      <c r="AA65">
        <v>87.9</v>
      </c>
    </row>
    <row r="66" spans="1:27" x14ac:dyDescent="0.25">
      <c r="W66" s="40" t="s">
        <v>120</v>
      </c>
      <c r="X66">
        <v>1</v>
      </c>
      <c r="Y66">
        <v>1.7</v>
      </c>
      <c r="Z66">
        <v>1.7</v>
      </c>
      <c r="AA66">
        <v>89.7</v>
      </c>
    </row>
    <row r="67" spans="1:27" x14ac:dyDescent="0.25">
      <c r="W67" s="40" t="s">
        <v>121</v>
      </c>
      <c r="X67">
        <v>1</v>
      </c>
      <c r="Y67">
        <v>1.7</v>
      </c>
      <c r="Z67">
        <v>1.7</v>
      </c>
      <c r="AA67">
        <v>91.4</v>
      </c>
    </row>
    <row r="68" spans="1:27" x14ac:dyDescent="0.25">
      <c r="W68" s="40" t="s">
        <v>72</v>
      </c>
      <c r="X68">
        <v>1</v>
      </c>
      <c r="Y68">
        <v>1.7</v>
      </c>
      <c r="Z68">
        <v>1.7</v>
      </c>
      <c r="AA68">
        <v>93.1</v>
      </c>
    </row>
    <row r="69" spans="1:27" x14ac:dyDescent="0.25">
      <c r="W69" s="40" t="s">
        <v>122</v>
      </c>
      <c r="X69">
        <v>1</v>
      </c>
      <c r="Y69">
        <v>1.7</v>
      </c>
      <c r="Z69">
        <v>1.7</v>
      </c>
      <c r="AA69">
        <v>94.8</v>
      </c>
    </row>
    <row r="70" spans="1:27" x14ac:dyDescent="0.25">
      <c r="G70" s="40"/>
      <c r="W70" s="40" t="s">
        <v>73</v>
      </c>
      <c r="X70">
        <v>1</v>
      </c>
      <c r="Y70">
        <v>1.7</v>
      </c>
      <c r="Z70">
        <v>1.7</v>
      </c>
      <c r="AA70">
        <v>96.6</v>
      </c>
    </row>
    <row r="71" spans="1:27" x14ac:dyDescent="0.25">
      <c r="G71" s="40"/>
      <c r="W71" s="40" t="s">
        <v>123</v>
      </c>
      <c r="X71">
        <v>1</v>
      </c>
      <c r="Y71">
        <v>1.7</v>
      </c>
      <c r="Z71">
        <v>1.7</v>
      </c>
      <c r="AA71">
        <v>98.3</v>
      </c>
    </row>
    <row r="72" spans="1:27" ht="18" x14ac:dyDescent="0.25">
      <c r="A72" s="5" t="s">
        <v>2</v>
      </c>
      <c r="W72" s="40" t="s">
        <v>74</v>
      </c>
      <c r="X72">
        <v>1</v>
      </c>
      <c r="Y72">
        <v>1.7</v>
      </c>
      <c r="Z72">
        <v>1.7</v>
      </c>
      <c r="AA72">
        <v>100</v>
      </c>
    </row>
    <row r="73" spans="1:27" ht="15" customHeight="1" x14ac:dyDescent="0.25">
      <c r="B73" s="99" t="s">
        <v>3</v>
      </c>
      <c r="C73" s="99"/>
      <c r="D73" s="99"/>
      <c r="E73" s="99"/>
      <c r="F73" s="99"/>
      <c r="G73" s="99"/>
      <c r="H73" s="3"/>
      <c r="I73" s="99" t="s">
        <v>4</v>
      </c>
      <c r="J73" s="99"/>
      <c r="K73" s="99"/>
      <c r="L73" s="99"/>
      <c r="M73" s="99"/>
      <c r="N73" s="99"/>
      <c r="O73" s="100" t="s">
        <v>5</v>
      </c>
      <c r="P73" s="100"/>
      <c r="Q73" s="100"/>
      <c r="R73" s="100"/>
      <c r="W73" s="40" t="s">
        <v>47</v>
      </c>
      <c r="X73">
        <v>58</v>
      </c>
      <c r="Y73">
        <v>100</v>
      </c>
      <c r="Z73">
        <v>100</v>
      </c>
    </row>
    <row r="74" spans="1:27" ht="15.75" x14ac:dyDescent="0.25">
      <c r="A74" s="6" t="s">
        <v>6</v>
      </c>
      <c r="B74" s="99"/>
      <c r="C74" s="99"/>
      <c r="D74" s="99"/>
      <c r="E74" s="99"/>
      <c r="F74" s="99"/>
      <c r="G74" s="99"/>
      <c r="H74" s="3"/>
      <c r="I74" s="99"/>
      <c r="J74" s="99"/>
      <c r="K74" s="99"/>
      <c r="L74" s="99"/>
      <c r="M74" s="99"/>
      <c r="N74" s="99"/>
      <c r="O74" s="100"/>
      <c r="P74" s="100"/>
      <c r="Q74" s="100"/>
      <c r="R74" s="100"/>
      <c r="V74" s="1" t="s">
        <v>106</v>
      </c>
    </row>
    <row r="75" spans="1:27" ht="37.5" x14ac:dyDescent="0.25">
      <c r="B75" s="7">
        <v>1</v>
      </c>
      <c r="C75" s="8">
        <v>2</v>
      </c>
      <c r="D75" s="8">
        <v>3</v>
      </c>
      <c r="E75" s="8">
        <v>4</v>
      </c>
      <c r="F75" s="9">
        <v>5</v>
      </c>
      <c r="G75" s="9" t="s">
        <v>7</v>
      </c>
      <c r="H75" s="10" t="s">
        <v>8</v>
      </c>
      <c r="I75" s="11">
        <v>1</v>
      </c>
      <c r="J75" s="12">
        <v>2</v>
      </c>
      <c r="K75" s="12">
        <v>3</v>
      </c>
      <c r="L75" s="12">
        <v>4</v>
      </c>
      <c r="M75" s="13">
        <v>5</v>
      </c>
      <c r="N75" s="13" t="s">
        <v>7</v>
      </c>
      <c r="O75" s="14" t="s">
        <v>9</v>
      </c>
      <c r="P75" s="15" t="s">
        <v>10</v>
      </c>
      <c r="Q75" s="15" t="s">
        <v>11</v>
      </c>
      <c r="R75" s="15" t="s">
        <v>12</v>
      </c>
    </row>
    <row r="76" spans="1:27" ht="18.75" x14ac:dyDescent="0.25">
      <c r="A76" s="16" t="s">
        <v>13</v>
      </c>
      <c r="B76" s="50">
        <f>+W3</f>
        <v>7</v>
      </c>
      <c r="C76" s="51">
        <f t="shared" ref="C76:G84" si="2">+X3</f>
        <v>6</v>
      </c>
      <c r="D76" s="51">
        <f t="shared" si="2"/>
        <v>14</v>
      </c>
      <c r="E76" s="51">
        <f t="shared" si="2"/>
        <v>15</v>
      </c>
      <c r="F76" s="51">
        <f t="shared" si="2"/>
        <v>11</v>
      </c>
      <c r="G76" s="51">
        <f t="shared" si="2"/>
        <v>5</v>
      </c>
      <c r="H76" s="49">
        <f>SUM(B76:G76)</f>
        <v>58</v>
      </c>
      <c r="I76" s="36">
        <f>B76/$H76</f>
        <v>0.1206896551724138</v>
      </c>
      <c r="J76" s="36">
        <f t="shared" ref="J76:N84" si="3">C76/$H76</f>
        <v>0.10344827586206896</v>
      </c>
      <c r="K76" s="36">
        <f t="shared" si="3"/>
        <v>0.2413793103448276</v>
      </c>
      <c r="L76" s="36">
        <f t="shared" si="3"/>
        <v>0.25862068965517243</v>
      </c>
      <c r="M76" s="36">
        <f t="shared" si="3"/>
        <v>0.18965517241379309</v>
      </c>
      <c r="N76" s="36">
        <f t="shared" si="3"/>
        <v>8.6206896551724144E-2</v>
      </c>
      <c r="O76" s="47">
        <f t="shared" ref="O76:O84" si="4">+AJ3</f>
        <v>3.32</v>
      </c>
      <c r="P76" s="47">
        <f t="shared" ref="P76:P84" si="5">+AK3</f>
        <v>1.3</v>
      </c>
      <c r="Q76" s="47">
        <f t="shared" ref="Q76:Q84" si="6">+AL3</f>
        <v>3</v>
      </c>
      <c r="R76" s="47">
        <f t="shared" ref="R76:R84" si="7">+AM3</f>
        <v>4</v>
      </c>
    </row>
    <row r="77" spans="1:27" ht="37.5" x14ac:dyDescent="0.25">
      <c r="A77" s="16" t="s">
        <v>14</v>
      </c>
      <c r="B77" s="51">
        <f t="shared" ref="B77:B84" si="8">+W4</f>
        <v>3</v>
      </c>
      <c r="C77" s="51">
        <f t="shared" si="2"/>
        <v>5</v>
      </c>
      <c r="D77" s="51">
        <f t="shared" si="2"/>
        <v>6</v>
      </c>
      <c r="E77" s="51">
        <f t="shared" si="2"/>
        <v>22</v>
      </c>
      <c r="F77" s="51">
        <f t="shared" si="2"/>
        <v>20</v>
      </c>
      <c r="G77" s="51">
        <f t="shared" si="2"/>
        <v>2</v>
      </c>
      <c r="H77" s="49">
        <f t="shared" ref="H77:H84" si="9">SUM(B77:G77)</f>
        <v>58</v>
      </c>
      <c r="I77" s="36">
        <f t="shared" ref="I77:I84" si="10">B77/$H77</f>
        <v>5.1724137931034482E-2</v>
      </c>
      <c r="J77" s="36">
        <f t="shared" si="3"/>
        <v>8.6206896551724144E-2</v>
      </c>
      <c r="K77" s="36">
        <f t="shared" si="3"/>
        <v>0.10344827586206896</v>
      </c>
      <c r="L77" s="36">
        <f t="shared" si="3"/>
        <v>0.37931034482758619</v>
      </c>
      <c r="M77" s="36">
        <f t="shared" si="3"/>
        <v>0.34482758620689657</v>
      </c>
      <c r="N77" s="36">
        <f t="shared" si="3"/>
        <v>3.4482758620689655E-2</v>
      </c>
      <c r="O77" s="47">
        <f t="shared" si="4"/>
        <v>3.91</v>
      </c>
      <c r="P77" s="47">
        <f t="shared" si="5"/>
        <v>1.1499999999999999</v>
      </c>
      <c r="Q77" s="47">
        <f t="shared" si="6"/>
        <v>4</v>
      </c>
      <c r="R77" s="47">
        <f t="shared" si="7"/>
        <v>4</v>
      </c>
    </row>
    <row r="78" spans="1:27" ht="49.5" customHeight="1" x14ac:dyDescent="0.25">
      <c r="A78" s="16" t="s">
        <v>15</v>
      </c>
      <c r="B78" s="51">
        <f t="shared" si="8"/>
        <v>4</v>
      </c>
      <c r="C78" s="51">
        <f t="shared" si="2"/>
        <v>2</v>
      </c>
      <c r="D78" s="51">
        <f t="shared" si="2"/>
        <v>5</v>
      </c>
      <c r="E78" s="51">
        <f t="shared" si="2"/>
        <v>13</v>
      </c>
      <c r="F78" s="51">
        <f t="shared" si="2"/>
        <v>31</v>
      </c>
      <c r="G78" s="51">
        <f t="shared" si="2"/>
        <v>3</v>
      </c>
      <c r="H78" s="49">
        <f t="shared" si="9"/>
        <v>58</v>
      </c>
      <c r="I78" s="36">
        <f t="shared" si="10"/>
        <v>6.8965517241379309E-2</v>
      </c>
      <c r="J78" s="36">
        <f t="shared" si="3"/>
        <v>3.4482758620689655E-2</v>
      </c>
      <c r="K78" s="36">
        <f t="shared" si="3"/>
        <v>8.6206896551724144E-2</v>
      </c>
      <c r="L78" s="36">
        <f t="shared" si="3"/>
        <v>0.22413793103448276</v>
      </c>
      <c r="M78" s="36">
        <f t="shared" si="3"/>
        <v>0.53448275862068961</v>
      </c>
      <c r="N78" s="36">
        <f t="shared" si="3"/>
        <v>5.1724137931034482E-2</v>
      </c>
      <c r="O78" s="47">
        <f t="shared" si="4"/>
        <v>4.18</v>
      </c>
      <c r="P78" s="47">
        <f t="shared" si="5"/>
        <v>1.2</v>
      </c>
      <c r="Q78" s="47">
        <f t="shared" si="6"/>
        <v>5</v>
      </c>
      <c r="R78" s="47">
        <f t="shared" si="7"/>
        <v>5</v>
      </c>
    </row>
    <row r="79" spans="1:27" ht="37.5" x14ac:dyDescent="0.25">
      <c r="A79" s="16" t="s">
        <v>16</v>
      </c>
      <c r="B79" s="51">
        <f t="shared" si="8"/>
        <v>3</v>
      </c>
      <c r="C79" s="51">
        <f t="shared" si="2"/>
        <v>6</v>
      </c>
      <c r="D79" s="51">
        <f t="shared" si="2"/>
        <v>11</v>
      </c>
      <c r="E79" s="51">
        <f t="shared" si="2"/>
        <v>15</v>
      </c>
      <c r="F79" s="51">
        <f t="shared" si="2"/>
        <v>19</v>
      </c>
      <c r="G79" s="51">
        <f t="shared" si="2"/>
        <v>4</v>
      </c>
      <c r="H79" s="49">
        <f t="shared" si="9"/>
        <v>58</v>
      </c>
      <c r="I79" s="36">
        <f t="shared" si="10"/>
        <v>5.1724137931034482E-2</v>
      </c>
      <c r="J79" s="36">
        <f t="shared" si="3"/>
        <v>0.10344827586206896</v>
      </c>
      <c r="K79" s="36">
        <f t="shared" si="3"/>
        <v>0.18965517241379309</v>
      </c>
      <c r="L79" s="36">
        <f t="shared" si="3"/>
        <v>0.25862068965517243</v>
      </c>
      <c r="M79" s="36">
        <f t="shared" si="3"/>
        <v>0.32758620689655171</v>
      </c>
      <c r="N79" s="36">
        <f t="shared" si="3"/>
        <v>6.8965517241379309E-2</v>
      </c>
      <c r="O79" s="47">
        <f t="shared" si="4"/>
        <v>3.76</v>
      </c>
      <c r="P79" s="47">
        <f t="shared" si="5"/>
        <v>1.21</v>
      </c>
      <c r="Q79" s="47">
        <f t="shared" si="6"/>
        <v>4</v>
      </c>
      <c r="R79" s="47">
        <f t="shared" si="7"/>
        <v>5</v>
      </c>
    </row>
    <row r="80" spans="1:27" ht="54" customHeight="1" x14ac:dyDescent="0.25">
      <c r="A80" s="16" t="s">
        <v>17</v>
      </c>
      <c r="B80" s="51">
        <f t="shared" si="8"/>
        <v>3</v>
      </c>
      <c r="C80" s="51">
        <f t="shared" si="2"/>
        <v>1</v>
      </c>
      <c r="D80" s="51">
        <f t="shared" si="2"/>
        <v>6</v>
      </c>
      <c r="E80" s="51">
        <f t="shared" si="2"/>
        <v>13</v>
      </c>
      <c r="F80" s="51">
        <f t="shared" si="2"/>
        <v>25</v>
      </c>
      <c r="G80" s="51">
        <f t="shared" si="2"/>
        <v>10</v>
      </c>
      <c r="H80" s="49">
        <f t="shared" si="9"/>
        <v>58</v>
      </c>
      <c r="I80" s="36">
        <f t="shared" si="10"/>
        <v>5.1724137931034482E-2</v>
      </c>
      <c r="J80" s="36">
        <f t="shared" si="3"/>
        <v>1.7241379310344827E-2</v>
      </c>
      <c r="K80" s="36">
        <f t="shared" si="3"/>
        <v>0.10344827586206896</v>
      </c>
      <c r="L80" s="36">
        <f t="shared" si="3"/>
        <v>0.22413793103448276</v>
      </c>
      <c r="M80" s="36">
        <f t="shared" si="3"/>
        <v>0.43103448275862066</v>
      </c>
      <c r="N80" s="36">
        <f t="shared" si="3"/>
        <v>0.17241379310344829</v>
      </c>
      <c r="O80" s="47">
        <f t="shared" si="4"/>
        <v>4.17</v>
      </c>
      <c r="P80" s="47">
        <f t="shared" si="5"/>
        <v>1.1399999999999999</v>
      </c>
      <c r="Q80" s="47">
        <f t="shared" si="6"/>
        <v>5</v>
      </c>
      <c r="R80" s="47">
        <f t="shared" si="7"/>
        <v>5</v>
      </c>
    </row>
    <row r="81" spans="1:18" ht="37.5" x14ac:dyDescent="0.25">
      <c r="A81" s="16" t="s">
        <v>18</v>
      </c>
      <c r="B81" s="51">
        <f t="shared" si="8"/>
        <v>6</v>
      </c>
      <c r="C81" s="51">
        <f t="shared" si="2"/>
        <v>4</v>
      </c>
      <c r="D81" s="51">
        <f t="shared" si="2"/>
        <v>6</v>
      </c>
      <c r="E81" s="51">
        <f t="shared" si="2"/>
        <v>16</v>
      </c>
      <c r="F81" s="51">
        <f t="shared" si="2"/>
        <v>18</v>
      </c>
      <c r="G81" s="51">
        <f t="shared" si="2"/>
        <v>8</v>
      </c>
      <c r="H81" s="49">
        <f t="shared" si="9"/>
        <v>58</v>
      </c>
      <c r="I81" s="36">
        <f t="shared" si="10"/>
        <v>0.10344827586206896</v>
      </c>
      <c r="J81" s="36">
        <f t="shared" si="3"/>
        <v>6.8965517241379309E-2</v>
      </c>
      <c r="K81" s="36">
        <f t="shared" si="3"/>
        <v>0.10344827586206896</v>
      </c>
      <c r="L81" s="36">
        <f t="shared" si="3"/>
        <v>0.27586206896551724</v>
      </c>
      <c r="M81" s="36">
        <f t="shared" si="3"/>
        <v>0.31034482758620691</v>
      </c>
      <c r="N81" s="36">
        <f t="shared" si="3"/>
        <v>0.13793103448275862</v>
      </c>
      <c r="O81" s="47">
        <f t="shared" si="4"/>
        <v>3.72</v>
      </c>
      <c r="P81" s="47">
        <f t="shared" si="5"/>
        <v>1.36</v>
      </c>
      <c r="Q81" s="47">
        <f t="shared" si="6"/>
        <v>4</v>
      </c>
      <c r="R81" s="47">
        <f t="shared" si="7"/>
        <v>5</v>
      </c>
    </row>
    <row r="82" spans="1:18" ht="37.5" x14ac:dyDescent="0.25">
      <c r="A82" s="16" t="s">
        <v>19</v>
      </c>
      <c r="B82" s="51">
        <f t="shared" si="8"/>
        <v>5</v>
      </c>
      <c r="C82" s="51">
        <f t="shared" si="2"/>
        <v>5</v>
      </c>
      <c r="D82" s="51">
        <f t="shared" si="2"/>
        <v>6</v>
      </c>
      <c r="E82" s="51">
        <f t="shared" si="2"/>
        <v>10</v>
      </c>
      <c r="F82" s="51">
        <f t="shared" si="2"/>
        <v>24</v>
      </c>
      <c r="G82" s="51">
        <f t="shared" si="2"/>
        <v>8</v>
      </c>
      <c r="H82" s="49">
        <f t="shared" si="9"/>
        <v>58</v>
      </c>
      <c r="I82" s="36">
        <f t="shared" si="10"/>
        <v>8.6206896551724144E-2</v>
      </c>
      <c r="J82" s="36">
        <f t="shared" si="3"/>
        <v>8.6206896551724144E-2</v>
      </c>
      <c r="K82" s="36">
        <f t="shared" si="3"/>
        <v>0.10344827586206896</v>
      </c>
      <c r="L82" s="36">
        <f t="shared" si="3"/>
        <v>0.17241379310344829</v>
      </c>
      <c r="M82" s="36">
        <f t="shared" si="3"/>
        <v>0.41379310344827586</v>
      </c>
      <c r="N82" s="36">
        <f t="shared" si="3"/>
        <v>0.13793103448275862</v>
      </c>
      <c r="O82" s="47">
        <f t="shared" si="4"/>
        <v>3.86</v>
      </c>
      <c r="P82" s="47">
        <f t="shared" si="5"/>
        <v>1.39</v>
      </c>
      <c r="Q82" s="47">
        <f t="shared" si="6"/>
        <v>4</v>
      </c>
      <c r="R82" s="47">
        <f t="shared" si="7"/>
        <v>5</v>
      </c>
    </row>
    <row r="83" spans="1:18" ht="46.5" customHeight="1" x14ac:dyDescent="0.25">
      <c r="A83" s="16" t="s">
        <v>20</v>
      </c>
      <c r="B83" s="51">
        <f t="shared" si="8"/>
        <v>10</v>
      </c>
      <c r="C83" s="51">
        <f t="shared" si="2"/>
        <v>4</v>
      </c>
      <c r="D83" s="51">
        <f t="shared" si="2"/>
        <v>11</v>
      </c>
      <c r="E83" s="51">
        <f t="shared" si="2"/>
        <v>18</v>
      </c>
      <c r="F83" s="51">
        <f t="shared" si="2"/>
        <v>13</v>
      </c>
      <c r="G83" s="51">
        <f t="shared" si="2"/>
        <v>2</v>
      </c>
      <c r="H83" s="49">
        <f t="shared" si="9"/>
        <v>58</v>
      </c>
      <c r="I83" s="36">
        <f t="shared" si="10"/>
        <v>0.17241379310344829</v>
      </c>
      <c r="J83" s="36">
        <f t="shared" si="3"/>
        <v>6.8965517241379309E-2</v>
      </c>
      <c r="K83" s="36">
        <f t="shared" si="3"/>
        <v>0.18965517241379309</v>
      </c>
      <c r="L83" s="36">
        <f t="shared" si="3"/>
        <v>0.31034482758620691</v>
      </c>
      <c r="M83" s="36">
        <f t="shared" si="3"/>
        <v>0.22413793103448276</v>
      </c>
      <c r="N83" s="36">
        <f t="shared" si="3"/>
        <v>3.4482758620689655E-2</v>
      </c>
      <c r="O83" s="47">
        <f t="shared" si="4"/>
        <v>3.36</v>
      </c>
      <c r="P83" s="47">
        <f t="shared" si="5"/>
        <v>1.39</v>
      </c>
      <c r="Q83" s="47">
        <f t="shared" si="6"/>
        <v>4</v>
      </c>
      <c r="R83" s="47">
        <f t="shared" si="7"/>
        <v>4</v>
      </c>
    </row>
    <row r="84" spans="1:18" ht="18.75" x14ac:dyDescent="0.25">
      <c r="A84" s="16" t="s">
        <v>21</v>
      </c>
      <c r="B84" s="51">
        <f t="shared" si="8"/>
        <v>9</v>
      </c>
      <c r="C84" s="51">
        <f t="shared" si="2"/>
        <v>9</v>
      </c>
      <c r="D84" s="51">
        <f t="shared" si="2"/>
        <v>13</v>
      </c>
      <c r="E84" s="51">
        <f t="shared" si="2"/>
        <v>16</v>
      </c>
      <c r="F84" s="51">
        <f t="shared" si="2"/>
        <v>9</v>
      </c>
      <c r="G84" s="51">
        <f t="shared" si="2"/>
        <v>2</v>
      </c>
      <c r="H84" s="49">
        <f t="shared" si="9"/>
        <v>58</v>
      </c>
      <c r="I84" s="36">
        <f t="shared" si="10"/>
        <v>0.15517241379310345</v>
      </c>
      <c r="J84" s="36">
        <f t="shared" si="3"/>
        <v>0.15517241379310345</v>
      </c>
      <c r="K84" s="36">
        <f t="shared" si="3"/>
        <v>0.22413793103448276</v>
      </c>
      <c r="L84" s="36">
        <f t="shared" si="3"/>
        <v>0.27586206896551724</v>
      </c>
      <c r="M84" s="36">
        <f t="shared" si="3"/>
        <v>0.15517241379310345</v>
      </c>
      <c r="N84" s="36">
        <f t="shared" si="3"/>
        <v>3.4482758620689655E-2</v>
      </c>
      <c r="O84" s="47">
        <f t="shared" si="4"/>
        <v>3.12</v>
      </c>
      <c r="P84" s="47">
        <f t="shared" si="5"/>
        <v>1.32</v>
      </c>
      <c r="Q84" s="47">
        <f t="shared" si="6"/>
        <v>3</v>
      </c>
      <c r="R84" s="47">
        <f t="shared" si="7"/>
        <v>4</v>
      </c>
    </row>
    <row r="88" spans="1:18" ht="15" customHeight="1" x14ac:dyDescent="0.25">
      <c r="B88" s="99" t="s">
        <v>3</v>
      </c>
      <c r="C88" s="99"/>
      <c r="D88" s="99"/>
      <c r="E88" s="99"/>
      <c r="F88" s="99"/>
      <c r="G88" s="99"/>
      <c r="H88" s="3"/>
      <c r="I88" s="99" t="s">
        <v>4</v>
      </c>
      <c r="J88" s="99"/>
      <c r="K88" s="99"/>
      <c r="L88" s="99"/>
      <c r="M88" s="99"/>
      <c r="N88" s="99"/>
      <c r="O88" s="100" t="s">
        <v>5</v>
      </c>
      <c r="P88" s="100"/>
      <c r="Q88" s="100"/>
      <c r="R88" s="100"/>
    </row>
    <row r="89" spans="1:18" ht="15.75" x14ac:dyDescent="0.25">
      <c r="A89" s="6" t="s">
        <v>22</v>
      </c>
      <c r="B89" s="99"/>
      <c r="C89" s="99"/>
      <c r="D89" s="99"/>
      <c r="E89" s="99"/>
      <c r="F89" s="99"/>
      <c r="G89" s="99"/>
      <c r="H89" s="3"/>
      <c r="I89" s="99"/>
      <c r="J89" s="99"/>
      <c r="K89" s="99"/>
      <c r="L89" s="99"/>
      <c r="M89" s="99"/>
      <c r="N89" s="99"/>
      <c r="O89" s="100"/>
      <c r="P89" s="100"/>
      <c r="Q89" s="100"/>
      <c r="R89" s="100"/>
    </row>
    <row r="90" spans="1:18" ht="38.25" thickBot="1" x14ac:dyDescent="0.3">
      <c r="A90" s="17"/>
      <c r="B90" s="18">
        <v>1</v>
      </c>
      <c r="C90" s="18">
        <v>2</v>
      </c>
      <c r="D90" s="18">
        <v>3</v>
      </c>
      <c r="E90" s="18">
        <v>4</v>
      </c>
      <c r="F90" s="18">
        <v>5</v>
      </c>
      <c r="G90" s="18" t="s">
        <v>7</v>
      </c>
      <c r="H90" s="19" t="s">
        <v>8</v>
      </c>
      <c r="I90" s="18">
        <v>1</v>
      </c>
      <c r="J90" s="18">
        <v>2</v>
      </c>
      <c r="K90" s="18">
        <v>3</v>
      </c>
      <c r="L90" s="18">
        <v>4</v>
      </c>
      <c r="M90" s="18">
        <v>5</v>
      </c>
      <c r="N90" s="18" t="s">
        <v>7</v>
      </c>
      <c r="O90" s="20" t="s">
        <v>9</v>
      </c>
      <c r="P90" s="20" t="s">
        <v>10</v>
      </c>
      <c r="Q90" s="20" t="s">
        <v>11</v>
      </c>
      <c r="R90" s="20" t="s">
        <v>12</v>
      </c>
    </row>
    <row r="91" spans="1:18" ht="18.75" x14ac:dyDescent="0.25">
      <c r="A91" s="16" t="s">
        <v>23</v>
      </c>
      <c r="B91" s="48">
        <f>+W12</f>
        <v>1</v>
      </c>
      <c r="C91" s="48">
        <f t="shared" ref="C91:G99" si="11">+X12</f>
        <v>0</v>
      </c>
      <c r="D91" s="48">
        <f t="shared" si="11"/>
        <v>8</v>
      </c>
      <c r="E91" s="48">
        <f t="shared" si="11"/>
        <v>8</v>
      </c>
      <c r="F91" s="48">
        <f t="shared" si="11"/>
        <v>40</v>
      </c>
      <c r="G91" s="48">
        <f t="shared" si="11"/>
        <v>1</v>
      </c>
      <c r="H91" s="48">
        <f>SUM(B91:G91)</f>
        <v>58</v>
      </c>
      <c r="I91" s="37">
        <f>B91/$H91</f>
        <v>1.7241379310344827E-2</v>
      </c>
      <c r="J91" s="35">
        <f t="shared" ref="J91:N99" si="12">C91/$H91</f>
        <v>0</v>
      </c>
      <c r="K91" s="35">
        <f t="shared" si="12"/>
        <v>0.13793103448275862</v>
      </c>
      <c r="L91" s="35">
        <f t="shared" si="12"/>
        <v>0.13793103448275862</v>
      </c>
      <c r="M91" s="35">
        <f t="shared" si="12"/>
        <v>0.68965517241379315</v>
      </c>
      <c r="N91" s="35">
        <f t="shared" si="12"/>
        <v>1.7241379310344827E-2</v>
      </c>
      <c r="O91" s="48">
        <f t="shared" ref="O91:O99" si="13">+AJ12</f>
        <v>4.51</v>
      </c>
      <c r="P91" s="48">
        <f t="shared" ref="P91:P99" si="14">+AK12</f>
        <v>0.87</v>
      </c>
      <c r="Q91" s="48">
        <f t="shared" ref="Q91:Q99" si="15">+AL12</f>
        <v>5</v>
      </c>
      <c r="R91" s="48">
        <f t="shared" ref="R91:R99" si="16">+AM12</f>
        <v>5</v>
      </c>
    </row>
    <row r="92" spans="1:18" ht="18.75" x14ac:dyDescent="0.25">
      <c r="A92" s="16" t="s">
        <v>24</v>
      </c>
      <c r="B92" s="48">
        <f t="shared" ref="B92:B98" si="17">+W13</f>
        <v>7</v>
      </c>
      <c r="C92" s="48">
        <f t="shared" si="11"/>
        <v>2</v>
      </c>
      <c r="D92" s="48">
        <f t="shared" si="11"/>
        <v>11</v>
      </c>
      <c r="E92" s="48">
        <f t="shared" si="11"/>
        <v>16</v>
      </c>
      <c r="F92" s="48">
        <f t="shared" si="11"/>
        <v>19</v>
      </c>
      <c r="G92" s="48">
        <f t="shared" si="11"/>
        <v>3</v>
      </c>
      <c r="H92" s="48">
        <f t="shared" ref="H92:H99" si="18">SUM(B92:G92)</f>
        <v>58</v>
      </c>
      <c r="I92" s="37">
        <f t="shared" ref="I92:I99" si="19">B92/$H92</f>
        <v>0.1206896551724138</v>
      </c>
      <c r="J92" s="35">
        <f t="shared" si="12"/>
        <v>3.4482758620689655E-2</v>
      </c>
      <c r="K92" s="35">
        <f t="shared" si="12"/>
        <v>0.18965517241379309</v>
      </c>
      <c r="L92" s="35">
        <f t="shared" si="12"/>
        <v>0.27586206896551724</v>
      </c>
      <c r="M92" s="35">
        <f t="shared" si="12"/>
        <v>0.32758620689655171</v>
      </c>
      <c r="N92" s="35">
        <f t="shared" si="12"/>
        <v>5.1724137931034482E-2</v>
      </c>
      <c r="O92" s="48">
        <f t="shared" si="13"/>
        <v>3.69</v>
      </c>
      <c r="P92" s="48">
        <f t="shared" si="14"/>
        <v>1.33</v>
      </c>
      <c r="Q92" s="48">
        <f t="shared" si="15"/>
        <v>4</v>
      </c>
      <c r="R92" s="48">
        <f t="shared" si="16"/>
        <v>5</v>
      </c>
    </row>
    <row r="93" spans="1:18" ht="37.5" x14ac:dyDescent="0.25">
      <c r="A93" s="16" t="s">
        <v>25</v>
      </c>
      <c r="B93" s="48">
        <f t="shared" si="17"/>
        <v>4</v>
      </c>
      <c r="C93" s="48">
        <f t="shared" si="11"/>
        <v>7</v>
      </c>
      <c r="D93" s="48">
        <f t="shared" si="11"/>
        <v>12</v>
      </c>
      <c r="E93" s="48">
        <f t="shared" si="11"/>
        <v>13</v>
      </c>
      <c r="F93" s="48">
        <f t="shared" si="11"/>
        <v>17</v>
      </c>
      <c r="G93" s="48">
        <f t="shared" si="11"/>
        <v>5</v>
      </c>
      <c r="H93" s="48">
        <f t="shared" si="18"/>
        <v>58</v>
      </c>
      <c r="I93" s="37">
        <f t="shared" si="19"/>
        <v>6.8965517241379309E-2</v>
      </c>
      <c r="J93" s="35">
        <f t="shared" si="12"/>
        <v>0.1206896551724138</v>
      </c>
      <c r="K93" s="35">
        <f t="shared" si="12"/>
        <v>0.20689655172413793</v>
      </c>
      <c r="L93" s="35">
        <f t="shared" si="12"/>
        <v>0.22413793103448276</v>
      </c>
      <c r="M93" s="35">
        <f t="shared" si="12"/>
        <v>0.29310344827586204</v>
      </c>
      <c r="N93" s="35">
        <f t="shared" si="12"/>
        <v>8.6206896551724144E-2</v>
      </c>
      <c r="O93" s="48">
        <f t="shared" si="13"/>
        <v>3.6</v>
      </c>
      <c r="P93" s="48">
        <f t="shared" si="14"/>
        <v>1.28</v>
      </c>
      <c r="Q93" s="48">
        <f t="shared" si="15"/>
        <v>4</v>
      </c>
      <c r="R93" s="48">
        <f t="shared" si="16"/>
        <v>5</v>
      </c>
    </row>
    <row r="94" spans="1:18" ht="37.5" x14ac:dyDescent="0.25">
      <c r="A94" s="16" t="s">
        <v>26</v>
      </c>
      <c r="B94" s="48">
        <f t="shared" si="17"/>
        <v>1</v>
      </c>
      <c r="C94" s="48">
        <f t="shared" si="11"/>
        <v>6</v>
      </c>
      <c r="D94" s="48">
        <f t="shared" si="11"/>
        <v>8</v>
      </c>
      <c r="E94" s="48">
        <f t="shared" si="11"/>
        <v>12</v>
      </c>
      <c r="F94" s="48">
        <f t="shared" si="11"/>
        <v>23</v>
      </c>
      <c r="G94" s="48">
        <f t="shared" si="11"/>
        <v>8</v>
      </c>
      <c r="H94" s="48">
        <f t="shared" si="18"/>
        <v>58</v>
      </c>
      <c r="I94" s="37">
        <f t="shared" si="19"/>
        <v>1.7241379310344827E-2</v>
      </c>
      <c r="J94" s="35">
        <f t="shared" si="12"/>
        <v>0.10344827586206896</v>
      </c>
      <c r="K94" s="35">
        <f t="shared" si="12"/>
        <v>0.13793103448275862</v>
      </c>
      <c r="L94" s="35">
        <f t="shared" si="12"/>
        <v>0.20689655172413793</v>
      </c>
      <c r="M94" s="35">
        <f t="shared" si="12"/>
        <v>0.39655172413793105</v>
      </c>
      <c r="N94" s="35">
        <f t="shared" si="12"/>
        <v>0.13793103448275862</v>
      </c>
      <c r="O94" s="48">
        <f t="shared" si="13"/>
        <v>4</v>
      </c>
      <c r="P94" s="48">
        <f t="shared" si="14"/>
        <v>1.1399999999999999</v>
      </c>
      <c r="Q94" s="48">
        <f t="shared" si="15"/>
        <v>4</v>
      </c>
      <c r="R94" s="48">
        <f t="shared" si="16"/>
        <v>5</v>
      </c>
    </row>
    <row r="95" spans="1:18" ht="37.5" x14ac:dyDescent="0.25">
      <c r="A95" s="16" t="s">
        <v>27</v>
      </c>
      <c r="B95" s="48">
        <f t="shared" si="17"/>
        <v>4</v>
      </c>
      <c r="C95" s="48">
        <f t="shared" si="11"/>
        <v>2</v>
      </c>
      <c r="D95" s="48">
        <f t="shared" si="11"/>
        <v>15</v>
      </c>
      <c r="E95" s="48">
        <f t="shared" si="11"/>
        <v>12</v>
      </c>
      <c r="F95" s="48">
        <f t="shared" si="11"/>
        <v>7</v>
      </c>
      <c r="G95" s="48">
        <f t="shared" si="11"/>
        <v>18</v>
      </c>
      <c r="H95" s="48">
        <f t="shared" si="18"/>
        <v>58</v>
      </c>
      <c r="I95" s="37">
        <f t="shared" si="19"/>
        <v>6.8965517241379309E-2</v>
      </c>
      <c r="J95" s="35">
        <f t="shared" si="12"/>
        <v>3.4482758620689655E-2</v>
      </c>
      <c r="K95" s="35">
        <f t="shared" si="12"/>
        <v>0.25862068965517243</v>
      </c>
      <c r="L95" s="35">
        <f t="shared" si="12"/>
        <v>0.20689655172413793</v>
      </c>
      <c r="M95" s="35">
        <f t="shared" si="12"/>
        <v>0.1206896551724138</v>
      </c>
      <c r="N95" s="35">
        <f t="shared" si="12"/>
        <v>0.31034482758620691</v>
      </c>
      <c r="O95" s="48">
        <f t="shared" si="13"/>
        <v>3.4</v>
      </c>
      <c r="P95" s="48">
        <f t="shared" si="14"/>
        <v>1.1499999999999999</v>
      </c>
      <c r="Q95" s="48">
        <f t="shared" si="15"/>
        <v>3</v>
      </c>
      <c r="R95" s="48">
        <f t="shared" si="16"/>
        <v>3</v>
      </c>
    </row>
    <row r="96" spans="1:18" ht="37.5" x14ac:dyDescent="0.25">
      <c r="A96" s="16" t="s">
        <v>28</v>
      </c>
      <c r="B96" s="48">
        <f t="shared" si="17"/>
        <v>1</v>
      </c>
      <c r="C96" s="48">
        <f t="shared" si="11"/>
        <v>6</v>
      </c>
      <c r="D96" s="48">
        <f t="shared" si="11"/>
        <v>5</v>
      </c>
      <c r="E96" s="48">
        <f t="shared" si="11"/>
        <v>12</v>
      </c>
      <c r="F96" s="48">
        <f t="shared" si="11"/>
        <v>25</v>
      </c>
      <c r="G96" s="48">
        <f t="shared" si="11"/>
        <v>9</v>
      </c>
      <c r="H96" s="48">
        <f t="shared" si="18"/>
        <v>58</v>
      </c>
      <c r="I96" s="37">
        <f t="shared" si="19"/>
        <v>1.7241379310344827E-2</v>
      </c>
      <c r="J96" s="35">
        <f t="shared" si="12"/>
        <v>0.10344827586206896</v>
      </c>
      <c r="K96" s="35">
        <f t="shared" si="12"/>
        <v>8.6206896551724144E-2</v>
      </c>
      <c r="L96" s="35">
        <f t="shared" si="12"/>
        <v>0.20689655172413793</v>
      </c>
      <c r="M96" s="35">
        <f t="shared" si="12"/>
        <v>0.43103448275862066</v>
      </c>
      <c r="N96" s="35">
        <f t="shared" si="12"/>
        <v>0.15517241379310345</v>
      </c>
      <c r="O96" s="48">
        <f t="shared" si="13"/>
        <v>4.0999999999999996</v>
      </c>
      <c r="P96" s="48">
        <f t="shared" si="14"/>
        <v>1.1399999999999999</v>
      </c>
      <c r="Q96" s="48">
        <f t="shared" si="15"/>
        <v>5</v>
      </c>
      <c r="R96" s="48">
        <f t="shared" si="16"/>
        <v>5</v>
      </c>
    </row>
    <row r="97" spans="1:26" ht="37.5" x14ac:dyDescent="0.25">
      <c r="A97" s="16" t="s">
        <v>29</v>
      </c>
      <c r="B97" s="48">
        <f t="shared" si="17"/>
        <v>2</v>
      </c>
      <c r="C97" s="48">
        <f t="shared" si="11"/>
        <v>1</v>
      </c>
      <c r="D97" s="48">
        <f t="shared" si="11"/>
        <v>3</v>
      </c>
      <c r="E97" s="48">
        <f t="shared" si="11"/>
        <v>13</v>
      </c>
      <c r="F97" s="48">
        <f t="shared" si="11"/>
        <v>29</v>
      </c>
      <c r="G97" s="48">
        <f t="shared" si="11"/>
        <v>10</v>
      </c>
      <c r="H97" s="48">
        <f t="shared" si="18"/>
        <v>58</v>
      </c>
      <c r="I97" s="37">
        <f t="shared" si="19"/>
        <v>3.4482758620689655E-2</v>
      </c>
      <c r="J97" s="35">
        <f t="shared" si="12"/>
        <v>1.7241379310344827E-2</v>
      </c>
      <c r="K97" s="35">
        <f t="shared" si="12"/>
        <v>5.1724137931034482E-2</v>
      </c>
      <c r="L97" s="35">
        <f t="shared" si="12"/>
        <v>0.22413793103448276</v>
      </c>
      <c r="M97" s="35">
        <f t="shared" si="12"/>
        <v>0.5</v>
      </c>
      <c r="N97" s="35">
        <f t="shared" si="12"/>
        <v>0.17241379310344829</v>
      </c>
      <c r="O97" s="48">
        <f t="shared" si="13"/>
        <v>4.38</v>
      </c>
      <c r="P97" s="48">
        <f t="shared" si="14"/>
        <v>1</v>
      </c>
      <c r="Q97" s="48">
        <f t="shared" si="15"/>
        <v>5</v>
      </c>
      <c r="R97" s="48">
        <f t="shared" si="16"/>
        <v>5</v>
      </c>
    </row>
    <row r="98" spans="1:26" ht="37.5" x14ac:dyDescent="0.25">
      <c r="A98" s="21" t="s">
        <v>30</v>
      </c>
      <c r="B98" s="48">
        <f t="shared" si="17"/>
        <v>1</v>
      </c>
      <c r="C98" s="48">
        <f t="shared" si="11"/>
        <v>1</v>
      </c>
      <c r="D98" s="48">
        <f t="shared" si="11"/>
        <v>8</v>
      </c>
      <c r="E98" s="48">
        <f t="shared" si="11"/>
        <v>20</v>
      </c>
      <c r="F98" s="48">
        <f t="shared" si="11"/>
        <v>17</v>
      </c>
      <c r="G98" s="48">
        <f t="shared" si="11"/>
        <v>11</v>
      </c>
      <c r="H98" s="48">
        <f t="shared" si="18"/>
        <v>58</v>
      </c>
      <c r="I98" s="37">
        <f t="shared" si="19"/>
        <v>1.7241379310344827E-2</v>
      </c>
      <c r="J98" s="35">
        <f t="shared" si="12"/>
        <v>1.7241379310344827E-2</v>
      </c>
      <c r="K98" s="35">
        <f t="shared" si="12"/>
        <v>0.13793103448275862</v>
      </c>
      <c r="L98" s="35">
        <f t="shared" si="12"/>
        <v>0.34482758620689657</v>
      </c>
      <c r="M98" s="35">
        <f t="shared" si="12"/>
        <v>0.29310344827586204</v>
      </c>
      <c r="N98" s="35">
        <f t="shared" si="12"/>
        <v>0.18965517241379309</v>
      </c>
      <c r="O98" s="48">
        <f t="shared" si="13"/>
        <v>4.09</v>
      </c>
      <c r="P98" s="48">
        <f t="shared" si="14"/>
        <v>0.9</v>
      </c>
      <c r="Q98" s="48">
        <f t="shared" si="15"/>
        <v>4</v>
      </c>
      <c r="R98" s="48">
        <f t="shared" si="16"/>
        <v>4</v>
      </c>
      <c r="V98" s="39"/>
      <c r="W98" s="41"/>
      <c r="X98" s="33"/>
      <c r="Y98" s="33"/>
      <c r="Z98" s="33"/>
    </row>
    <row r="99" spans="1:26" ht="48" customHeight="1" x14ac:dyDescent="0.25">
      <c r="A99" s="16" t="s">
        <v>31</v>
      </c>
      <c r="B99" s="48">
        <f>+W20</f>
        <v>4</v>
      </c>
      <c r="C99" s="48">
        <f t="shared" si="11"/>
        <v>2</v>
      </c>
      <c r="D99" s="48">
        <f t="shared" si="11"/>
        <v>6</v>
      </c>
      <c r="E99" s="48">
        <f t="shared" si="11"/>
        <v>16</v>
      </c>
      <c r="F99" s="48">
        <f t="shared" si="11"/>
        <v>21</v>
      </c>
      <c r="G99" s="48">
        <f t="shared" si="11"/>
        <v>9</v>
      </c>
      <c r="H99" s="48">
        <f t="shared" si="18"/>
        <v>58</v>
      </c>
      <c r="I99" s="37">
        <f t="shared" si="19"/>
        <v>6.8965517241379309E-2</v>
      </c>
      <c r="J99" s="35">
        <f t="shared" si="12"/>
        <v>3.4482758620689655E-2</v>
      </c>
      <c r="K99" s="35">
        <f t="shared" si="12"/>
        <v>0.10344827586206896</v>
      </c>
      <c r="L99" s="35">
        <f t="shared" si="12"/>
        <v>0.27586206896551724</v>
      </c>
      <c r="M99" s="35">
        <f t="shared" si="12"/>
        <v>0.36206896551724138</v>
      </c>
      <c r="N99" s="35">
        <f t="shared" si="12"/>
        <v>0.15517241379310345</v>
      </c>
      <c r="O99" s="48">
        <f t="shared" si="13"/>
        <v>3.98</v>
      </c>
      <c r="P99" s="48">
        <f t="shared" si="14"/>
        <v>1.22</v>
      </c>
      <c r="Q99" s="48">
        <f t="shared" si="15"/>
        <v>4</v>
      </c>
      <c r="R99" s="48">
        <f t="shared" si="16"/>
        <v>5</v>
      </c>
    </row>
    <row r="100" spans="1:26" s="33" customFormat="1" ht="18.75" x14ac:dyDescent="0.3">
      <c r="B100" s="34"/>
      <c r="C100" s="34"/>
      <c r="D100" s="34"/>
      <c r="E100" s="34"/>
      <c r="F100" s="34"/>
      <c r="G100" s="34"/>
      <c r="H100" s="34"/>
      <c r="V100" s="1"/>
      <c r="W100" s="40"/>
      <c r="X100"/>
      <c r="Y100"/>
      <c r="Z100"/>
    </row>
    <row r="102" spans="1:26" ht="15.75" thickBot="1" x14ac:dyDescent="0.3"/>
    <row r="103" spans="1:26" ht="27" thickBot="1" x14ac:dyDescent="0.3">
      <c r="A103" s="101"/>
      <c r="B103" s="102"/>
      <c r="C103" s="102"/>
      <c r="D103" s="102"/>
      <c r="E103" s="102"/>
      <c r="F103" s="102"/>
      <c r="G103" s="102"/>
      <c r="H103" s="102"/>
      <c r="I103" s="102"/>
      <c r="J103" s="102"/>
      <c r="K103" s="102"/>
      <c r="L103" s="102"/>
      <c r="M103" s="102"/>
      <c r="N103" s="102"/>
      <c r="O103" s="102"/>
      <c r="P103" s="102"/>
      <c r="Q103" s="102"/>
      <c r="R103" s="102"/>
      <c r="S103" s="102"/>
      <c r="T103" s="102"/>
      <c r="U103" s="103"/>
    </row>
    <row r="105" spans="1:26" ht="21" customHeight="1" x14ac:dyDescent="0.25">
      <c r="A105" s="25"/>
      <c r="B105" s="104"/>
      <c r="C105" s="104"/>
      <c r="D105" s="104"/>
      <c r="E105" s="104"/>
      <c r="F105" s="104"/>
      <c r="G105" s="104"/>
      <c r="H105" s="104"/>
      <c r="I105" s="105"/>
      <c r="J105" s="105"/>
      <c r="K105" s="105"/>
      <c r="L105" s="104"/>
      <c r="M105" s="104"/>
      <c r="N105" s="104"/>
      <c r="O105" s="104"/>
      <c r="P105" s="104"/>
      <c r="Q105" s="106"/>
      <c r="R105" s="107"/>
      <c r="S105" s="107"/>
      <c r="T105" s="107"/>
      <c r="U105" s="107"/>
    </row>
    <row r="106" spans="1:26" ht="15" customHeight="1" x14ac:dyDescent="0.25">
      <c r="A106" s="55"/>
      <c r="B106" s="89"/>
      <c r="C106" s="90"/>
      <c r="D106" s="90"/>
      <c r="E106" s="90"/>
      <c r="F106" s="90"/>
      <c r="G106" s="90"/>
      <c r="H106" s="91"/>
      <c r="I106" s="92"/>
      <c r="J106" s="93"/>
      <c r="K106" s="94"/>
      <c r="L106" s="92"/>
      <c r="M106" s="93"/>
      <c r="N106" s="93"/>
      <c r="O106" s="93"/>
      <c r="P106" s="94"/>
      <c r="Q106" s="95"/>
      <c r="R106" s="96"/>
      <c r="S106" s="96"/>
      <c r="T106" s="96"/>
      <c r="U106" s="97"/>
    </row>
    <row r="107" spans="1:26" ht="15" customHeight="1" x14ac:dyDescent="0.25">
      <c r="A107" s="55"/>
      <c r="B107" s="89"/>
      <c r="C107" s="90"/>
      <c r="D107" s="90"/>
      <c r="E107" s="90"/>
      <c r="F107" s="90"/>
      <c r="G107" s="90"/>
      <c r="H107" s="91"/>
      <c r="I107" s="92"/>
      <c r="J107" s="93"/>
      <c r="K107" s="94"/>
      <c r="L107" s="92"/>
      <c r="M107" s="93"/>
      <c r="N107" s="93"/>
      <c r="O107" s="93"/>
      <c r="P107" s="94"/>
      <c r="Q107" s="95"/>
      <c r="R107" s="96"/>
      <c r="S107" s="96"/>
      <c r="T107" s="96"/>
      <c r="U107" s="97"/>
    </row>
    <row r="108" spans="1:26" ht="15" customHeight="1" x14ac:dyDescent="0.25">
      <c r="A108" s="55"/>
      <c r="B108" s="89"/>
      <c r="C108" s="90"/>
      <c r="D108" s="90"/>
      <c r="E108" s="90"/>
      <c r="F108" s="90"/>
      <c r="G108" s="90"/>
      <c r="H108" s="91"/>
      <c r="I108" s="92"/>
      <c r="J108" s="93"/>
      <c r="K108" s="94"/>
      <c r="L108" s="92"/>
      <c r="M108" s="93"/>
      <c r="N108" s="93"/>
      <c r="O108" s="93"/>
      <c r="P108" s="94"/>
      <c r="Q108" s="95"/>
      <c r="R108" s="96"/>
      <c r="S108" s="96"/>
      <c r="T108" s="96"/>
      <c r="U108" s="97"/>
    </row>
    <row r="109" spans="1:26" ht="15" customHeight="1" x14ac:dyDescent="0.25">
      <c r="A109" s="55"/>
      <c r="B109" s="89"/>
      <c r="C109" s="90"/>
      <c r="D109" s="90"/>
      <c r="E109" s="90"/>
      <c r="F109" s="90"/>
      <c r="G109" s="90"/>
      <c r="H109" s="91"/>
      <c r="I109" s="92"/>
      <c r="J109" s="93"/>
      <c r="K109" s="94"/>
      <c r="L109" s="92"/>
      <c r="M109" s="93"/>
      <c r="N109" s="93"/>
      <c r="O109" s="93"/>
      <c r="P109" s="94"/>
      <c r="Q109" s="95"/>
      <c r="R109" s="96"/>
      <c r="S109" s="96"/>
      <c r="T109" s="96"/>
      <c r="U109" s="97"/>
    </row>
    <row r="110" spans="1:26" ht="15" customHeight="1" x14ac:dyDescent="0.25">
      <c r="A110" s="55"/>
      <c r="B110" s="89"/>
      <c r="C110" s="90"/>
      <c r="D110" s="90"/>
      <c r="E110" s="90"/>
      <c r="F110" s="90"/>
      <c r="G110" s="90"/>
      <c r="H110" s="91"/>
      <c r="I110" s="92"/>
      <c r="J110" s="93"/>
      <c r="K110" s="94"/>
      <c r="L110" s="92"/>
      <c r="M110" s="93"/>
      <c r="N110" s="93"/>
      <c r="O110" s="93"/>
      <c r="P110" s="94"/>
      <c r="Q110" s="95"/>
      <c r="R110" s="96"/>
      <c r="S110" s="96"/>
      <c r="T110" s="96"/>
      <c r="U110" s="97"/>
    </row>
    <row r="111" spans="1:26" ht="15" customHeight="1" x14ac:dyDescent="0.25">
      <c r="A111" s="55"/>
      <c r="B111" s="89"/>
      <c r="C111" s="90"/>
      <c r="D111" s="90"/>
      <c r="E111" s="90"/>
      <c r="F111" s="90"/>
      <c r="G111" s="90"/>
      <c r="H111" s="91"/>
      <c r="I111" s="92"/>
      <c r="J111" s="93"/>
      <c r="K111" s="94"/>
      <c r="L111" s="92"/>
      <c r="M111" s="93"/>
      <c r="N111" s="93"/>
      <c r="O111" s="93"/>
      <c r="P111" s="94"/>
      <c r="Q111" s="95"/>
      <c r="R111" s="96"/>
      <c r="S111" s="96"/>
      <c r="T111" s="96"/>
      <c r="U111" s="97"/>
    </row>
    <row r="112" spans="1:26" ht="15" customHeight="1" x14ac:dyDescent="0.25">
      <c r="A112" s="55"/>
      <c r="B112" s="89"/>
      <c r="C112" s="90"/>
      <c r="D112" s="90"/>
      <c r="E112" s="90"/>
      <c r="F112" s="90"/>
      <c r="G112" s="90"/>
      <c r="H112" s="91"/>
      <c r="I112" s="92"/>
      <c r="J112" s="93"/>
      <c r="K112" s="94"/>
      <c r="L112" s="92"/>
      <c r="M112" s="93"/>
      <c r="N112" s="93"/>
      <c r="O112" s="93"/>
      <c r="P112" s="94"/>
      <c r="Q112" s="95"/>
      <c r="R112" s="96"/>
      <c r="S112" s="96"/>
      <c r="T112" s="96"/>
      <c r="U112" s="97"/>
    </row>
    <row r="113" spans="1:23" ht="15" customHeight="1" x14ac:dyDescent="0.25">
      <c r="A113" s="55"/>
      <c r="B113" s="89"/>
      <c r="C113" s="90"/>
      <c r="D113" s="90"/>
      <c r="E113" s="90"/>
      <c r="F113" s="90"/>
      <c r="G113" s="90"/>
      <c r="H113" s="91"/>
      <c r="I113" s="92"/>
      <c r="J113" s="93"/>
      <c r="K113" s="94"/>
      <c r="L113" s="92"/>
      <c r="M113" s="93"/>
      <c r="N113" s="93"/>
      <c r="O113" s="93"/>
      <c r="P113" s="94"/>
      <c r="Q113" s="95"/>
      <c r="R113" s="96"/>
      <c r="S113" s="96"/>
      <c r="T113" s="96"/>
      <c r="U113" s="97"/>
    </row>
    <row r="114" spans="1:23" ht="15" customHeight="1" x14ac:dyDescent="0.25">
      <c r="A114" s="55"/>
      <c r="B114" s="89"/>
      <c r="C114" s="90"/>
      <c r="D114" s="90"/>
      <c r="E114" s="90"/>
      <c r="F114" s="90"/>
      <c r="G114" s="90"/>
      <c r="H114" s="91"/>
      <c r="I114" s="92"/>
      <c r="J114" s="93"/>
      <c r="K114" s="94"/>
      <c r="L114" s="92"/>
      <c r="M114" s="93"/>
      <c r="N114" s="93"/>
      <c r="O114" s="93"/>
      <c r="P114" s="94"/>
      <c r="Q114" s="95"/>
      <c r="R114" s="96"/>
      <c r="S114" s="96"/>
      <c r="T114" s="96"/>
      <c r="U114" s="97"/>
    </row>
    <row r="115" spans="1:23" ht="15" customHeight="1" x14ac:dyDescent="0.25">
      <c r="A115" s="55"/>
      <c r="B115" s="89"/>
      <c r="C115" s="90"/>
      <c r="D115" s="90"/>
      <c r="E115" s="90"/>
      <c r="F115" s="90"/>
      <c r="G115" s="90"/>
      <c r="H115" s="91"/>
      <c r="I115" s="92"/>
      <c r="J115" s="93"/>
      <c r="K115" s="94"/>
      <c r="L115" s="92"/>
      <c r="M115" s="93"/>
      <c r="N115" s="93"/>
      <c r="O115" s="93"/>
      <c r="P115" s="94"/>
      <c r="Q115" s="95"/>
      <c r="R115" s="96"/>
      <c r="S115" s="96"/>
      <c r="T115" s="96"/>
      <c r="U115" s="97"/>
    </row>
    <row r="116" spans="1:23" ht="15" customHeight="1" x14ac:dyDescent="0.25">
      <c r="A116" s="55"/>
      <c r="B116" s="89"/>
      <c r="C116" s="90"/>
      <c r="D116" s="90"/>
      <c r="E116" s="90"/>
      <c r="F116" s="90"/>
      <c r="G116" s="90"/>
      <c r="H116" s="91"/>
      <c r="I116" s="92"/>
      <c r="J116" s="93"/>
      <c r="K116" s="94"/>
      <c r="L116" s="92"/>
      <c r="M116" s="93"/>
      <c r="N116" s="93"/>
      <c r="O116" s="93"/>
      <c r="P116" s="94"/>
      <c r="Q116" s="95"/>
      <c r="R116" s="96"/>
      <c r="S116" s="96"/>
      <c r="T116" s="96"/>
      <c r="U116" s="97"/>
    </row>
    <row r="117" spans="1:23" ht="15" customHeight="1" x14ac:dyDescent="0.25">
      <c r="A117" s="55"/>
      <c r="B117" s="89"/>
      <c r="C117" s="90"/>
      <c r="D117" s="90"/>
      <c r="E117" s="90"/>
      <c r="F117" s="90"/>
      <c r="G117" s="90"/>
      <c r="H117" s="91"/>
      <c r="I117" s="92"/>
      <c r="J117" s="93"/>
      <c r="K117" s="94"/>
      <c r="L117" s="92"/>
      <c r="M117" s="93"/>
      <c r="N117" s="93"/>
      <c r="O117" s="93"/>
      <c r="P117" s="94"/>
      <c r="Q117" s="95"/>
      <c r="R117" s="96"/>
      <c r="S117" s="96"/>
      <c r="T117" s="96"/>
      <c r="U117" s="97"/>
    </row>
    <row r="118" spans="1:23" ht="15" customHeight="1" x14ac:dyDescent="0.25">
      <c r="A118" s="55"/>
      <c r="B118" s="89"/>
      <c r="C118" s="90"/>
      <c r="D118" s="90"/>
      <c r="E118" s="90"/>
      <c r="F118" s="90"/>
      <c r="G118" s="90"/>
      <c r="H118" s="91"/>
      <c r="I118" s="92"/>
      <c r="J118" s="93"/>
      <c r="K118" s="94"/>
      <c r="L118" s="92"/>
      <c r="M118" s="93"/>
      <c r="N118" s="93"/>
      <c r="O118" s="93"/>
      <c r="P118" s="94"/>
      <c r="Q118" s="95"/>
      <c r="R118" s="96"/>
      <c r="S118" s="96"/>
      <c r="T118" s="96"/>
      <c r="U118" s="97"/>
    </row>
    <row r="119" spans="1:23" ht="15" customHeight="1" x14ac:dyDescent="0.25">
      <c r="A119" s="55"/>
      <c r="B119" s="89"/>
      <c r="C119" s="90"/>
      <c r="D119" s="90"/>
      <c r="E119" s="90"/>
      <c r="F119" s="90"/>
      <c r="G119" s="90"/>
      <c r="H119" s="91"/>
      <c r="I119" s="92"/>
      <c r="J119" s="93"/>
      <c r="K119" s="94"/>
      <c r="L119" s="92"/>
      <c r="M119" s="93"/>
      <c r="N119" s="93"/>
      <c r="O119" s="93"/>
      <c r="P119" s="94"/>
      <c r="Q119" s="95"/>
      <c r="R119" s="96"/>
      <c r="S119" s="96"/>
      <c r="T119" s="96"/>
      <c r="U119" s="97"/>
    </row>
    <row r="120" spans="1:23" ht="15" customHeight="1" x14ac:dyDescent="0.25">
      <c r="A120" s="55"/>
      <c r="B120" s="89"/>
      <c r="C120" s="90"/>
      <c r="D120" s="90"/>
      <c r="E120" s="90"/>
      <c r="F120" s="90"/>
      <c r="G120" s="90"/>
      <c r="H120" s="91"/>
      <c r="I120" s="92"/>
      <c r="J120" s="93"/>
      <c r="K120" s="94"/>
      <c r="L120" s="92"/>
      <c r="M120" s="93"/>
      <c r="N120" s="93"/>
      <c r="O120" s="93"/>
      <c r="P120" s="94"/>
      <c r="Q120" s="95"/>
      <c r="R120" s="96"/>
      <c r="S120" s="96"/>
      <c r="T120" s="96"/>
      <c r="U120" s="97"/>
      <c r="W120" s="41"/>
    </row>
    <row r="121" spans="1:23" ht="15" customHeight="1" x14ac:dyDescent="0.25">
      <c r="A121" s="55"/>
      <c r="B121" s="89"/>
      <c r="C121" s="90"/>
      <c r="D121" s="90"/>
      <c r="E121" s="90"/>
      <c r="F121" s="90"/>
      <c r="G121" s="90"/>
      <c r="H121" s="91"/>
      <c r="I121" s="92"/>
      <c r="J121" s="93"/>
      <c r="K121" s="94"/>
      <c r="L121" s="92"/>
      <c r="M121" s="93"/>
      <c r="N121" s="93"/>
      <c r="O121" s="93"/>
      <c r="P121" s="94"/>
      <c r="Q121" s="95"/>
      <c r="R121" s="96"/>
      <c r="S121" s="96"/>
      <c r="T121" s="96"/>
      <c r="U121" s="97"/>
      <c r="W121" s="41"/>
    </row>
    <row r="122" spans="1:23" ht="15" customHeight="1" x14ac:dyDescent="0.25">
      <c r="A122" s="55"/>
      <c r="B122" s="89"/>
      <c r="C122" s="90"/>
      <c r="D122" s="90"/>
      <c r="E122" s="90"/>
      <c r="F122" s="90"/>
      <c r="G122" s="90"/>
      <c r="H122" s="91"/>
      <c r="I122" s="92"/>
      <c r="J122" s="93"/>
      <c r="K122" s="94"/>
      <c r="L122" s="92"/>
      <c r="M122" s="93"/>
      <c r="N122" s="93"/>
      <c r="O122" s="93"/>
      <c r="P122" s="94"/>
      <c r="Q122" s="95"/>
      <c r="R122" s="96"/>
      <c r="S122" s="96"/>
      <c r="T122" s="96"/>
      <c r="U122" s="97"/>
    </row>
    <row r="123" spans="1:23" ht="15" customHeight="1" x14ac:dyDescent="0.25">
      <c r="A123" s="55"/>
      <c r="B123" s="89"/>
      <c r="C123" s="90"/>
      <c r="D123" s="90"/>
      <c r="E123" s="90"/>
      <c r="F123" s="90"/>
      <c r="G123" s="90"/>
      <c r="H123" s="91"/>
      <c r="I123" s="92"/>
      <c r="J123" s="93"/>
      <c r="K123" s="94"/>
      <c r="L123" s="92"/>
      <c r="M123" s="93"/>
      <c r="N123" s="93"/>
      <c r="O123" s="93"/>
      <c r="P123" s="94"/>
      <c r="Q123" s="95"/>
      <c r="R123" s="96"/>
      <c r="S123" s="96"/>
      <c r="T123" s="96"/>
      <c r="U123" s="97"/>
    </row>
    <row r="124" spans="1:23" ht="15" customHeight="1" x14ac:dyDescent="0.25">
      <c r="A124" s="55"/>
      <c r="B124" s="89"/>
      <c r="C124" s="90"/>
      <c r="D124" s="90"/>
      <c r="E124" s="90"/>
      <c r="F124" s="90"/>
      <c r="G124" s="90"/>
      <c r="H124" s="91"/>
      <c r="I124" s="92"/>
      <c r="J124" s="93"/>
      <c r="K124" s="94"/>
      <c r="L124" s="92"/>
      <c r="M124" s="93"/>
      <c r="N124" s="93"/>
      <c r="O124" s="93"/>
      <c r="P124" s="94"/>
      <c r="Q124" s="95"/>
      <c r="R124" s="96"/>
      <c r="S124" s="96"/>
      <c r="T124" s="96"/>
      <c r="U124" s="97"/>
    </row>
    <row r="125" spans="1:23" ht="15" customHeight="1" x14ac:dyDescent="0.25">
      <c r="A125" s="55"/>
      <c r="B125" s="89"/>
      <c r="C125" s="90"/>
      <c r="D125" s="90"/>
      <c r="E125" s="90"/>
      <c r="F125" s="90"/>
      <c r="G125" s="90"/>
      <c r="H125" s="91"/>
      <c r="I125" s="92"/>
      <c r="J125" s="93"/>
      <c r="K125" s="94"/>
      <c r="L125" s="92"/>
      <c r="M125" s="93"/>
      <c r="N125" s="93"/>
      <c r="O125" s="93"/>
      <c r="P125" s="94"/>
      <c r="Q125" s="95"/>
      <c r="R125" s="96"/>
      <c r="S125" s="96"/>
      <c r="T125" s="96"/>
      <c r="U125" s="97"/>
    </row>
    <row r="126" spans="1:23" ht="15" customHeight="1" x14ac:dyDescent="0.25">
      <c r="A126" s="55"/>
      <c r="B126" s="89"/>
      <c r="C126" s="90"/>
      <c r="D126" s="90"/>
      <c r="E126" s="90"/>
      <c r="F126" s="90"/>
      <c r="G126" s="90"/>
      <c r="H126" s="91"/>
      <c r="I126" s="92"/>
      <c r="J126" s="93"/>
      <c r="K126" s="94"/>
      <c r="L126" s="92"/>
      <c r="M126" s="93"/>
      <c r="N126" s="93"/>
      <c r="O126" s="93"/>
      <c r="P126" s="94"/>
      <c r="Q126" s="95"/>
      <c r="R126" s="96"/>
      <c r="S126" s="96"/>
      <c r="T126" s="96"/>
      <c r="U126" s="97"/>
    </row>
    <row r="127" spans="1:23" ht="15" customHeight="1" x14ac:dyDescent="0.25">
      <c r="A127" s="55"/>
      <c r="B127" s="89"/>
      <c r="C127" s="90"/>
      <c r="D127" s="90"/>
      <c r="E127" s="90"/>
      <c r="F127" s="90"/>
      <c r="G127" s="90"/>
      <c r="H127" s="91"/>
      <c r="I127" s="92"/>
      <c r="J127" s="93"/>
      <c r="K127" s="94"/>
      <c r="L127" s="92"/>
      <c r="M127" s="93"/>
      <c r="N127" s="93"/>
      <c r="O127" s="93"/>
      <c r="P127" s="94"/>
      <c r="Q127" s="95"/>
      <c r="R127" s="96"/>
      <c r="S127" s="96"/>
      <c r="T127" s="96"/>
      <c r="U127" s="97"/>
    </row>
    <row r="128" spans="1:23" ht="15" customHeight="1" x14ac:dyDescent="0.25">
      <c r="A128" s="55"/>
      <c r="B128" s="89"/>
      <c r="C128" s="90"/>
      <c r="D128" s="90"/>
      <c r="E128" s="90"/>
      <c r="F128" s="90"/>
      <c r="G128" s="90"/>
      <c r="H128" s="91"/>
      <c r="I128" s="92"/>
      <c r="J128" s="93"/>
      <c r="K128" s="94"/>
      <c r="L128" s="92"/>
      <c r="M128" s="93"/>
      <c r="N128" s="93"/>
      <c r="O128" s="93"/>
      <c r="P128" s="94"/>
      <c r="Q128" s="95"/>
      <c r="R128" s="96"/>
      <c r="S128" s="96"/>
      <c r="T128" s="96"/>
      <c r="U128" s="97"/>
    </row>
    <row r="129" spans="1:21" ht="15" customHeight="1" x14ac:dyDescent="0.25">
      <c r="A129" s="55"/>
      <c r="B129" s="89"/>
      <c r="C129" s="90"/>
      <c r="D129" s="90"/>
      <c r="E129" s="90"/>
      <c r="F129" s="90"/>
      <c r="G129" s="90"/>
      <c r="H129" s="91"/>
      <c r="I129" s="92"/>
      <c r="J129" s="93"/>
      <c r="K129" s="94"/>
      <c r="L129" s="92"/>
      <c r="M129" s="93"/>
      <c r="N129" s="93"/>
      <c r="O129" s="93"/>
      <c r="P129" s="94"/>
      <c r="Q129" s="95"/>
      <c r="R129" s="96"/>
      <c r="S129" s="96"/>
      <c r="T129" s="96"/>
      <c r="U129" s="97"/>
    </row>
    <row r="130" spans="1:21" ht="15" customHeight="1" x14ac:dyDescent="0.25">
      <c r="A130" s="55"/>
      <c r="B130" s="89"/>
      <c r="C130" s="90"/>
      <c r="D130" s="90"/>
      <c r="E130" s="90"/>
      <c r="F130" s="90"/>
      <c r="G130" s="90"/>
      <c r="H130" s="91"/>
      <c r="I130" s="92"/>
      <c r="J130" s="93"/>
      <c r="K130" s="94"/>
      <c r="L130" s="92"/>
      <c r="M130" s="93"/>
      <c r="N130" s="93"/>
      <c r="O130" s="93"/>
      <c r="P130" s="94"/>
      <c r="Q130" s="95"/>
      <c r="R130" s="96"/>
      <c r="S130" s="96"/>
      <c r="T130" s="96"/>
      <c r="U130" s="97"/>
    </row>
    <row r="131" spans="1:21" ht="15" customHeight="1" x14ac:dyDescent="0.25">
      <c r="A131" s="55"/>
      <c r="B131" s="89"/>
      <c r="C131" s="90"/>
      <c r="D131" s="90"/>
      <c r="E131" s="90"/>
      <c r="F131" s="90"/>
      <c r="G131" s="90"/>
      <c r="H131" s="91"/>
      <c r="I131" s="92"/>
      <c r="J131" s="93"/>
      <c r="K131" s="94"/>
      <c r="L131" s="92"/>
      <c r="M131" s="93"/>
      <c r="N131" s="93"/>
      <c r="O131" s="93"/>
      <c r="P131" s="94"/>
      <c r="Q131" s="95"/>
      <c r="R131" s="96"/>
      <c r="S131" s="96"/>
      <c r="T131" s="96"/>
      <c r="U131" s="97"/>
    </row>
    <row r="132" spans="1:21" ht="15" customHeight="1" x14ac:dyDescent="0.25">
      <c r="A132" s="55"/>
      <c r="B132" s="89"/>
      <c r="C132" s="90"/>
      <c r="D132" s="90"/>
      <c r="E132" s="90"/>
      <c r="F132" s="90"/>
      <c r="G132" s="90"/>
      <c r="H132" s="91"/>
      <c r="I132" s="92"/>
      <c r="J132" s="93"/>
      <c r="K132" s="94"/>
      <c r="L132" s="92"/>
      <c r="M132" s="93"/>
      <c r="N132" s="93"/>
      <c r="O132" s="93"/>
      <c r="P132" s="94"/>
      <c r="Q132" s="95"/>
      <c r="R132" s="96"/>
      <c r="S132" s="96"/>
      <c r="T132" s="96"/>
      <c r="U132" s="97"/>
    </row>
    <row r="133" spans="1:21" ht="15" customHeight="1" x14ac:dyDescent="0.25">
      <c r="A133" s="55"/>
      <c r="B133" s="89"/>
      <c r="C133" s="90"/>
      <c r="D133" s="90"/>
      <c r="E133" s="90"/>
      <c r="F133" s="90"/>
      <c r="G133" s="90"/>
      <c r="H133" s="91"/>
      <c r="I133" s="92"/>
      <c r="J133" s="93"/>
      <c r="K133" s="94"/>
      <c r="L133" s="92"/>
      <c r="M133" s="93"/>
      <c r="N133" s="93"/>
      <c r="O133" s="93"/>
      <c r="P133" s="94"/>
      <c r="Q133" s="95"/>
      <c r="R133" s="96"/>
      <c r="S133" s="96"/>
      <c r="T133" s="96"/>
      <c r="U133" s="97"/>
    </row>
    <row r="134" spans="1:21" ht="15" customHeight="1" x14ac:dyDescent="0.25">
      <c r="A134" s="55"/>
      <c r="B134" s="89"/>
      <c r="C134" s="90"/>
      <c r="D134" s="90"/>
      <c r="E134" s="90"/>
      <c r="F134" s="90"/>
      <c r="G134" s="90"/>
      <c r="H134" s="91"/>
      <c r="I134" s="92"/>
      <c r="J134" s="93"/>
      <c r="K134" s="94"/>
      <c r="L134" s="92"/>
      <c r="M134" s="93"/>
      <c r="N134" s="93"/>
      <c r="O134" s="93"/>
      <c r="P134" s="94"/>
      <c r="Q134" s="95"/>
      <c r="R134" s="96"/>
      <c r="S134" s="96"/>
      <c r="T134" s="96"/>
      <c r="U134" s="97"/>
    </row>
    <row r="135" spans="1:21" ht="15" customHeight="1" x14ac:dyDescent="0.25">
      <c r="A135" s="55"/>
      <c r="B135" s="89"/>
      <c r="C135" s="90"/>
      <c r="D135" s="90"/>
      <c r="E135" s="90"/>
      <c r="F135" s="90"/>
      <c r="G135" s="90"/>
      <c r="H135" s="91"/>
      <c r="I135" s="92"/>
      <c r="J135" s="93"/>
      <c r="K135" s="94"/>
      <c r="L135" s="92"/>
      <c r="M135" s="93"/>
      <c r="N135" s="93"/>
      <c r="O135" s="93"/>
      <c r="P135" s="94"/>
      <c r="Q135" s="95"/>
      <c r="R135" s="96"/>
      <c r="S135" s="96"/>
      <c r="T135" s="96"/>
      <c r="U135" s="97"/>
    </row>
    <row r="136" spans="1:21" ht="15" customHeight="1" x14ac:dyDescent="0.25">
      <c r="A136" s="55"/>
      <c r="B136" s="89"/>
      <c r="C136" s="90"/>
      <c r="D136" s="90"/>
      <c r="E136" s="90"/>
      <c r="F136" s="90"/>
      <c r="G136" s="90"/>
      <c r="H136" s="91"/>
      <c r="I136" s="92"/>
      <c r="J136" s="93"/>
      <c r="K136" s="94"/>
      <c r="L136" s="92"/>
      <c r="M136" s="93"/>
      <c r="N136" s="93"/>
      <c r="O136" s="93"/>
      <c r="P136" s="94"/>
      <c r="Q136" s="95"/>
      <c r="R136" s="96"/>
      <c r="S136" s="96"/>
      <c r="T136" s="96"/>
      <c r="U136" s="97"/>
    </row>
    <row r="137" spans="1:21" ht="15" customHeight="1" x14ac:dyDescent="0.25">
      <c r="A137" s="55"/>
      <c r="B137" s="89"/>
      <c r="C137" s="90"/>
      <c r="D137" s="90"/>
      <c r="E137" s="90"/>
      <c r="F137" s="90"/>
      <c r="G137" s="90"/>
      <c r="H137" s="91"/>
      <c r="I137" s="92"/>
      <c r="J137" s="93"/>
      <c r="K137" s="94"/>
      <c r="L137" s="92"/>
      <c r="M137" s="93"/>
      <c r="N137" s="93"/>
      <c r="O137" s="93"/>
      <c r="P137" s="94"/>
      <c r="Q137" s="95"/>
      <c r="R137" s="96"/>
      <c r="S137" s="96"/>
      <c r="T137" s="96"/>
      <c r="U137" s="97"/>
    </row>
    <row r="138" spans="1:21" ht="15" customHeight="1" x14ac:dyDescent="0.25">
      <c r="A138" s="55"/>
      <c r="B138" s="89"/>
      <c r="C138" s="90"/>
      <c r="D138" s="90"/>
      <c r="E138" s="90"/>
      <c r="F138" s="90"/>
      <c r="G138" s="90"/>
      <c r="H138" s="91"/>
      <c r="I138" s="92"/>
      <c r="J138" s="93"/>
      <c r="K138" s="94"/>
      <c r="L138" s="92"/>
      <c r="M138" s="93"/>
      <c r="N138" s="93"/>
      <c r="O138" s="93"/>
      <c r="P138" s="94"/>
      <c r="Q138" s="95"/>
      <c r="R138" s="96"/>
      <c r="S138" s="96"/>
      <c r="T138" s="96"/>
      <c r="U138" s="97"/>
    </row>
    <row r="139" spans="1:21" ht="15" customHeight="1" x14ac:dyDescent="0.25">
      <c r="A139" s="55"/>
      <c r="B139" s="89"/>
      <c r="C139" s="90"/>
      <c r="D139" s="90"/>
      <c r="E139" s="90"/>
      <c r="F139" s="90"/>
      <c r="G139" s="90"/>
      <c r="H139" s="91"/>
      <c r="I139" s="92"/>
      <c r="J139" s="93"/>
      <c r="K139" s="94"/>
      <c r="L139" s="92"/>
      <c r="M139" s="93"/>
      <c r="N139" s="93"/>
      <c r="O139" s="93"/>
      <c r="P139" s="94"/>
      <c r="Q139" s="95"/>
      <c r="R139" s="96"/>
      <c r="S139" s="96"/>
      <c r="T139" s="96"/>
      <c r="U139" s="97"/>
    </row>
    <row r="140" spans="1:21" ht="15" customHeight="1" x14ac:dyDescent="0.25">
      <c r="A140" s="55"/>
      <c r="B140" s="89"/>
      <c r="C140" s="90"/>
      <c r="D140" s="90"/>
      <c r="E140" s="90"/>
      <c r="F140" s="90"/>
      <c r="G140" s="90"/>
      <c r="H140" s="91"/>
      <c r="I140" s="92"/>
      <c r="J140" s="93"/>
      <c r="K140" s="94"/>
      <c r="L140" s="92"/>
      <c r="M140" s="93"/>
      <c r="N140" s="93"/>
      <c r="O140" s="93"/>
      <c r="P140" s="94"/>
      <c r="Q140" s="95"/>
      <c r="R140" s="96"/>
      <c r="S140" s="96"/>
      <c r="T140" s="96"/>
      <c r="U140" s="97"/>
    </row>
    <row r="141" spans="1:21" ht="15" customHeight="1" x14ac:dyDescent="0.25">
      <c r="A141" s="55"/>
      <c r="B141" s="89"/>
      <c r="C141" s="90"/>
      <c r="D141" s="90"/>
      <c r="E141" s="90"/>
      <c r="F141" s="90"/>
      <c r="G141" s="90"/>
      <c r="H141" s="91"/>
      <c r="I141" s="92"/>
      <c r="J141" s="93"/>
      <c r="K141" s="94"/>
      <c r="L141" s="92"/>
      <c r="M141" s="93"/>
      <c r="N141" s="93"/>
      <c r="O141" s="93"/>
      <c r="P141" s="94"/>
      <c r="Q141" s="95"/>
      <c r="R141" s="96"/>
      <c r="S141" s="96"/>
      <c r="T141" s="96"/>
      <c r="U141" s="97"/>
    </row>
    <row r="142" spans="1:21" ht="15" customHeight="1" x14ac:dyDescent="0.25">
      <c r="A142" s="55"/>
      <c r="B142" s="89"/>
      <c r="C142" s="90"/>
      <c r="D142" s="90"/>
      <c r="E142" s="90"/>
      <c r="F142" s="90"/>
      <c r="G142" s="90"/>
      <c r="H142" s="91"/>
      <c r="I142" s="92"/>
      <c r="J142" s="93"/>
      <c r="K142" s="94"/>
      <c r="L142" s="92"/>
      <c r="M142" s="93"/>
      <c r="N142" s="93"/>
      <c r="O142" s="93"/>
      <c r="P142" s="94"/>
      <c r="Q142" s="95"/>
      <c r="R142" s="96"/>
      <c r="S142" s="96"/>
      <c r="T142" s="96"/>
      <c r="U142" s="97"/>
    </row>
    <row r="143" spans="1:21" ht="15" customHeight="1" x14ac:dyDescent="0.25">
      <c r="A143" s="55"/>
      <c r="B143" s="89"/>
      <c r="C143" s="90"/>
      <c r="D143" s="90"/>
      <c r="E143" s="90"/>
      <c r="F143" s="90"/>
      <c r="G143" s="90"/>
      <c r="H143" s="91"/>
      <c r="I143" s="92"/>
      <c r="J143" s="93"/>
      <c r="K143" s="94"/>
      <c r="L143" s="92"/>
      <c r="M143" s="93"/>
      <c r="N143" s="93"/>
      <c r="O143" s="93"/>
      <c r="P143" s="94"/>
      <c r="Q143" s="95"/>
      <c r="R143" s="96"/>
      <c r="S143" s="96"/>
      <c r="T143" s="96"/>
      <c r="U143" s="97"/>
    </row>
    <row r="144" spans="1:21" ht="15" customHeight="1" x14ac:dyDescent="0.25">
      <c r="A144" s="55"/>
      <c r="B144" s="89"/>
      <c r="C144" s="90"/>
      <c r="D144" s="90"/>
      <c r="E144" s="90"/>
      <c r="F144" s="90"/>
      <c r="G144" s="90"/>
      <c r="H144" s="91"/>
      <c r="I144" s="92"/>
      <c r="J144" s="93"/>
      <c r="K144" s="94"/>
      <c r="L144" s="92"/>
      <c r="M144" s="93"/>
      <c r="N144" s="93"/>
      <c r="O144" s="93"/>
      <c r="P144" s="94"/>
      <c r="Q144" s="95"/>
      <c r="R144" s="96"/>
      <c r="S144" s="96"/>
      <c r="T144" s="96"/>
      <c r="U144" s="97"/>
    </row>
    <row r="145" spans="1:21" ht="15" customHeight="1" x14ac:dyDescent="0.25">
      <c r="A145" s="55"/>
      <c r="B145" s="89"/>
      <c r="C145" s="90"/>
      <c r="D145" s="90"/>
      <c r="E145" s="90"/>
      <c r="F145" s="90"/>
      <c r="G145" s="90"/>
      <c r="H145" s="91"/>
      <c r="I145" s="92"/>
      <c r="J145" s="93"/>
      <c r="K145" s="94"/>
      <c r="L145" s="92"/>
      <c r="M145" s="93"/>
      <c r="N145" s="93"/>
      <c r="O145" s="93"/>
      <c r="P145" s="94"/>
      <c r="Q145" s="95"/>
      <c r="R145" s="96"/>
      <c r="S145" s="96"/>
      <c r="T145" s="96"/>
      <c r="U145" s="97"/>
    </row>
    <row r="146" spans="1:21" ht="15" customHeight="1" x14ac:dyDescent="0.25">
      <c r="A146" s="55"/>
      <c r="B146" s="89"/>
      <c r="C146" s="90"/>
      <c r="D146" s="90"/>
      <c r="E146" s="90"/>
      <c r="F146" s="90"/>
      <c r="G146" s="90"/>
      <c r="H146" s="91"/>
      <c r="I146" s="92"/>
      <c r="J146" s="93"/>
      <c r="K146" s="94"/>
      <c r="L146" s="92"/>
      <c r="M146" s="93"/>
      <c r="N146" s="93"/>
      <c r="O146" s="93"/>
      <c r="P146" s="94"/>
      <c r="Q146" s="95"/>
      <c r="R146" s="96"/>
      <c r="S146" s="96"/>
      <c r="T146" s="96"/>
      <c r="U146" s="97"/>
    </row>
    <row r="147" spans="1:21" ht="15" customHeight="1" x14ac:dyDescent="0.25">
      <c r="A147" s="55"/>
      <c r="B147" s="89"/>
      <c r="C147" s="90"/>
      <c r="D147" s="90"/>
      <c r="E147" s="90"/>
      <c r="F147" s="90"/>
      <c r="G147" s="90"/>
      <c r="H147" s="91"/>
      <c r="I147" s="92"/>
      <c r="J147" s="93"/>
      <c r="K147" s="94"/>
      <c r="L147" s="92"/>
      <c r="M147" s="93"/>
      <c r="N147" s="93"/>
      <c r="O147" s="93"/>
      <c r="P147" s="94"/>
      <c r="Q147" s="95"/>
      <c r="R147" s="96"/>
      <c r="S147" s="96"/>
      <c r="T147" s="96"/>
      <c r="U147" s="97"/>
    </row>
    <row r="148" spans="1:21" ht="15" customHeight="1" x14ac:dyDescent="0.25">
      <c r="A148" s="55"/>
      <c r="B148" s="89"/>
      <c r="C148" s="90"/>
      <c r="D148" s="90"/>
      <c r="E148" s="90"/>
      <c r="F148" s="90"/>
      <c r="G148" s="90"/>
      <c r="H148" s="91"/>
      <c r="I148" s="92"/>
      <c r="J148" s="93"/>
      <c r="K148" s="94"/>
      <c r="L148" s="92"/>
      <c r="M148" s="93"/>
      <c r="N148" s="93"/>
      <c r="O148" s="93"/>
      <c r="P148" s="94"/>
      <c r="Q148" s="95"/>
      <c r="R148" s="96"/>
      <c r="S148" s="96"/>
      <c r="T148" s="96"/>
      <c r="U148" s="97"/>
    </row>
    <row r="149" spans="1:21" ht="15" customHeight="1" x14ac:dyDescent="0.25">
      <c r="A149" s="55"/>
      <c r="B149" s="89"/>
      <c r="C149" s="90"/>
      <c r="D149" s="90"/>
      <c r="E149" s="90"/>
      <c r="F149" s="90"/>
      <c r="G149" s="90"/>
      <c r="H149" s="91"/>
      <c r="I149" s="92"/>
      <c r="J149" s="93"/>
      <c r="K149" s="94"/>
      <c r="L149" s="92"/>
      <c r="M149" s="93"/>
      <c r="N149" s="93"/>
      <c r="O149" s="93"/>
      <c r="P149" s="94"/>
      <c r="Q149" s="95"/>
      <c r="R149" s="96"/>
      <c r="S149" s="96"/>
      <c r="T149" s="96"/>
      <c r="U149" s="97"/>
    </row>
    <row r="150" spans="1:21" ht="15" customHeight="1" x14ac:dyDescent="0.25">
      <c r="A150" s="55"/>
      <c r="B150" s="89"/>
      <c r="C150" s="90"/>
      <c r="D150" s="90"/>
      <c r="E150" s="90"/>
      <c r="F150" s="90"/>
      <c r="G150" s="90"/>
      <c r="H150" s="91"/>
      <c r="I150" s="92"/>
      <c r="J150" s="93"/>
      <c r="K150" s="94"/>
      <c r="L150" s="92"/>
      <c r="M150" s="93"/>
      <c r="N150" s="93"/>
      <c r="O150" s="93"/>
      <c r="P150" s="94"/>
      <c r="Q150" s="95"/>
      <c r="R150" s="96"/>
      <c r="S150" s="96"/>
      <c r="T150" s="96"/>
      <c r="U150" s="97"/>
    </row>
    <row r="151" spans="1:21" ht="15" customHeight="1" x14ac:dyDescent="0.25">
      <c r="A151" s="55"/>
      <c r="B151" s="89"/>
      <c r="C151" s="90"/>
      <c r="D151" s="90"/>
      <c r="E151" s="90"/>
      <c r="F151" s="90"/>
      <c r="G151" s="90"/>
      <c r="H151" s="91"/>
      <c r="I151" s="92"/>
      <c r="J151" s="93"/>
      <c r="K151" s="94"/>
      <c r="L151" s="92"/>
      <c r="M151" s="93"/>
      <c r="N151" s="93"/>
      <c r="O151" s="93"/>
      <c r="P151" s="94"/>
      <c r="Q151" s="95"/>
      <c r="R151" s="96"/>
      <c r="S151" s="96"/>
      <c r="T151" s="96"/>
      <c r="U151" s="97"/>
    </row>
    <row r="152" spans="1:21" ht="15" customHeight="1" x14ac:dyDescent="0.25">
      <c r="A152" s="55"/>
      <c r="B152" s="89"/>
      <c r="C152" s="90"/>
      <c r="D152" s="90"/>
      <c r="E152" s="90"/>
      <c r="F152" s="90"/>
      <c r="G152" s="90"/>
      <c r="H152" s="91"/>
      <c r="I152" s="92"/>
      <c r="J152" s="93"/>
      <c r="K152" s="94"/>
      <c r="L152" s="92"/>
      <c r="M152" s="93"/>
      <c r="N152" s="93"/>
      <c r="O152" s="93"/>
      <c r="P152" s="94"/>
      <c r="Q152" s="95"/>
      <c r="R152" s="96"/>
      <c r="S152" s="96"/>
      <c r="T152" s="96"/>
      <c r="U152" s="97"/>
    </row>
    <row r="153" spans="1:21" ht="15" customHeight="1" x14ac:dyDescent="0.25">
      <c r="A153" s="55"/>
      <c r="B153" s="89"/>
      <c r="C153" s="90"/>
      <c r="D153" s="90"/>
      <c r="E153" s="90"/>
      <c r="F153" s="90"/>
      <c r="G153" s="90"/>
      <c r="H153" s="91"/>
      <c r="I153" s="92"/>
      <c r="J153" s="93"/>
      <c r="K153" s="94"/>
      <c r="L153" s="92"/>
      <c r="M153" s="93"/>
      <c r="N153" s="93"/>
      <c r="O153" s="93"/>
      <c r="P153" s="94"/>
      <c r="Q153" s="95"/>
      <c r="R153" s="96"/>
      <c r="S153" s="96"/>
      <c r="T153" s="96"/>
      <c r="U153" s="97"/>
    </row>
    <row r="154" spans="1:21" ht="15" customHeight="1" x14ac:dyDescent="0.25">
      <c r="A154" s="55"/>
      <c r="B154" s="89"/>
      <c r="C154" s="90"/>
      <c r="D154" s="90"/>
      <c r="E154" s="90"/>
      <c r="F154" s="90"/>
      <c r="G154" s="90"/>
      <c r="H154" s="91"/>
      <c r="I154" s="92"/>
      <c r="J154" s="93"/>
      <c r="K154" s="94"/>
      <c r="L154" s="92"/>
      <c r="M154" s="93"/>
      <c r="N154" s="93"/>
      <c r="O154" s="93"/>
      <c r="P154" s="94"/>
      <c r="Q154" s="95"/>
      <c r="R154" s="96"/>
      <c r="S154" s="96"/>
      <c r="T154" s="96"/>
      <c r="U154" s="97"/>
    </row>
    <row r="155" spans="1:21" ht="15" customHeight="1" x14ac:dyDescent="0.25">
      <c r="A155" s="55"/>
      <c r="B155" s="89"/>
      <c r="C155" s="90"/>
      <c r="D155" s="90"/>
      <c r="E155" s="90"/>
      <c r="F155" s="90"/>
      <c r="G155" s="90"/>
      <c r="H155" s="91"/>
      <c r="I155" s="92"/>
      <c r="J155" s="93"/>
      <c r="K155" s="94"/>
      <c r="L155" s="92"/>
      <c r="M155" s="93"/>
      <c r="N155" s="93"/>
      <c r="O155" s="93"/>
      <c r="P155" s="94"/>
      <c r="Q155" s="95"/>
      <c r="R155" s="96"/>
      <c r="S155" s="96"/>
      <c r="T155" s="96"/>
      <c r="U155" s="97"/>
    </row>
    <row r="156" spans="1:21" ht="15" customHeight="1" x14ac:dyDescent="0.25">
      <c r="A156" s="55"/>
      <c r="B156" s="89"/>
      <c r="C156" s="90"/>
      <c r="D156" s="90"/>
      <c r="E156" s="90"/>
      <c r="F156" s="90"/>
      <c r="G156" s="90"/>
      <c r="H156" s="91"/>
      <c r="I156" s="92"/>
      <c r="J156" s="93"/>
      <c r="K156" s="94"/>
      <c r="L156" s="92"/>
      <c r="M156" s="93"/>
      <c r="N156" s="93"/>
      <c r="O156" s="93"/>
      <c r="P156" s="94"/>
      <c r="Q156" s="95"/>
      <c r="R156" s="96"/>
      <c r="S156" s="96"/>
      <c r="T156" s="96"/>
      <c r="U156" s="97"/>
    </row>
    <row r="157" spans="1:21" ht="15" customHeight="1" x14ac:dyDescent="0.25">
      <c r="A157" s="55"/>
      <c r="B157" s="89"/>
      <c r="C157" s="90"/>
      <c r="D157" s="90"/>
      <c r="E157" s="90"/>
      <c r="F157" s="90"/>
      <c r="G157" s="90"/>
      <c r="H157" s="91"/>
      <c r="I157" s="92"/>
      <c r="J157" s="93"/>
      <c r="K157" s="94"/>
      <c r="L157" s="92"/>
      <c r="M157" s="93"/>
      <c r="N157" s="93"/>
      <c r="O157" s="93"/>
      <c r="P157" s="94"/>
      <c r="Q157" s="95"/>
      <c r="R157" s="96"/>
      <c r="S157" s="96"/>
      <c r="T157" s="96"/>
      <c r="U157" s="97"/>
    </row>
    <row r="158" spans="1:21" ht="15" customHeight="1" x14ac:dyDescent="0.25">
      <c r="A158" s="55"/>
      <c r="B158" s="89"/>
      <c r="C158" s="90"/>
      <c r="D158" s="90"/>
      <c r="E158" s="90"/>
      <c r="F158" s="90"/>
      <c r="G158" s="90"/>
      <c r="H158" s="91"/>
      <c r="I158" s="92"/>
      <c r="J158" s="93"/>
      <c r="K158" s="94"/>
      <c r="L158" s="92"/>
      <c r="M158" s="93"/>
      <c r="N158" s="93"/>
      <c r="O158" s="93"/>
      <c r="P158" s="94"/>
      <c r="Q158" s="95"/>
      <c r="R158" s="96"/>
      <c r="S158" s="96"/>
      <c r="T158" s="96"/>
      <c r="U158" s="97"/>
    </row>
    <row r="159" spans="1:21" ht="15" customHeight="1" x14ac:dyDescent="0.25">
      <c r="A159" s="55"/>
      <c r="B159" s="89"/>
      <c r="C159" s="90"/>
      <c r="D159" s="90"/>
      <c r="E159" s="90"/>
      <c r="F159" s="90"/>
      <c r="G159" s="90"/>
      <c r="H159" s="91"/>
      <c r="I159" s="92"/>
      <c r="J159" s="93"/>
      <c r="K159" s="94"/>
      <c r="L159" s="92"/>
      <c r="M159" s="93"/>
      <c r="N159" s="93"/>
      <c r="O159" s="93"/>
      <c r="P159" s="94"/>
      <c r="Q159" s="95"/>
      <c r="R159" s="96"/>
      <c r="S159" s="96"/>
      <c r="T159" s="96"/>
      <c r="U159" s="97"/>
    </row>
    <row r="160" spans="1:21" ht="15" customHeight="1" x14ac:dyDescent="0.25">
      <c r="A160" s="55"/>
      <c r="B160" s="89"/>
      <c r="C160" s="90"/>
      <c r="D160" s="90"/>
      <c r="E160" s="90"/>
      <c r="F160" s="90"/>
      <c r="G160" s="90"/>
      <c r="H160" s="91"/>
      <c r="I160" s="92"/>
      <c r="J160" s="93"/>
      <c r="K160" s="94"/>
      <c r="L160" s="92"/>
      <c r="M160" s="93"/>
      <c r="N160" s="93"/>
      <c r="O160" s="93"/>
      <c r="P160" s="94"/>
      <c r="Q160" s="95"/>
      <c r="R160" s="96"/>
      <c r="S160" s="96"/>
      <c r="T160" s="96"/>
      <c r="U160" s="97"/>
    </row>
    <row r="161" spans="1:21" ht="15" customHeight="1" x14ac:dyDescent="0.25">
      <c r="A161" s="55"/>
      <c r="B161" s="89"/>
      <c r="C161" s="90"/>
      <c r="D161" s="90"/>
      <c r="E161" s="90"/>
      <c r="F161" s="90"/>
      <c r="G161" s="90"/>
      <c r="H161" s="91"/>
      <c r="I161" s="92"/>
      <c r="J161" s="93"/>
      <c r="K161" s="94"/>
      <c r="L161" s="92"/>
      <c r="M161" s="93"/>
      <c r="N161" s="93"/>
      <c r="O161" s="93"/>
      <c r="P161" s="94"/>
      <c r="Q161" s="95"/>
      <c r="R161" s="96"/>
      <c r="S161" s="96"/>
      <c r="T161" s="96"/>
      <c r="U161" s="97"/>
    </row>
    <row r="162" spans="1:21" ht="15" customHeight="1" x14ac:dyDescent="0.25">
      <c r="A162" s="55"/>
      <c r="B162" s="89"/>
      <c r="C162" s="90"/>
      <c r="D162" s="90"/>
      <c r="E162" s="90"/>
      <c r="F162" s="90"/>
      <c r="G162" s="90"/>
      <c r="H162" s="91"/>
      <c r="I162" s="92"/>
      <c r="J162" s="93"/>
      <c r="K162" s="94"/>
      <c r="L162" s="92"/>
      <c r="M162" s="93"/>
      <c r="N162" s="93"/>
      <c r="O162" s="93"/>
      <c r="P162" s="94"/>
      <c r="Q162" s="95"/>
      <c r="R162" s="96"/>
      <c r="S162" s="96"/>
      <c r="T162" s="96"/>
      <c r="U162" s="97"/>
    </row>
    <row r="163" spans="1:21" ht="15" customHeight="1" x14ac:dyDescent="0.25">
      <c r="A163" s="55"/>
      <c r="B163" s="89"/>
      <c r="C163" s="90"/>
      <c r="D163" s="90"/>
      <c r="E163" s="90"/>
      <c r="F163" s="90"/>
      <c r="G163" s="90"/>
      <c r="H163" s="91"/>
      <c r="I163" s="92"/>
      <c r="J163" s="93"/>
      <c r="K163" s="94"/>
      <c r="L163" s="92"/>
      <c r="M163" s="93"/>
      <c r="N163" s="93"/>
      <c r="O163" s="93"/>
      <c r="P163" s="94"/>
      <c r="Q163" s="95"/>
      <c r="R163" s="96"/>
      <c r="S163" s="96"/>
      <c r="T163" s="96"/>
      <c r="U163" s="97"/>
    </row>
    <row r="164" spans="1:21" ht="15" customHeight="1" x14ac:dyDescent="0.25">
      <c r="A164" s="55"/>
      <c r="B164" s="89"/>
      <c r="C164" s="90"/>
      <c r="D164" s="90"/>
      <c r="E164" s="90"/>
      <c r="F164" s="90"/>
      <c r="G164" s="90"/>
      <c r="H164" s="91"/>
      <c r="I164" s="92"/>
      <c r="J164" s="93"/>
      <c r="K164" s="94"/>
      <c r="L164" s="92"/>
      <c r="M164" s="93"/>
      <c r="N164" s="93"/>
      <c r="O164" s="93"/>
      <c r="P164" s="94"/>
      <c r="Q164" s="95"/>
      <c r="R164" s="96"/>
      <c r="S164" s="96"/>
      <c r="T164" s="96"/>
      <c r="U164" s="97"/>
    </row>
    <row r="165" spans="1:21" x14ac:dyDescent="0.25">
      <c r="A165" s="55"/>
      <c r="B165" s="89"/>
      <c r="C165" s="90"/>
      <c r="D165" s="90"/>
      <c r="E165" s="90"/>
      <c r="F165" s="90"/>
      <c r="G165" s="90"/>
      <c r="H165" s="91"/>
      <c r="I165" s="92"/>
      <c r="J165" s="93"/>
      <c r="K165" s="94"/>
      <c r="L165" s="92"/>
      <c r="M165" s="93"/>
      <c r="N165" s="93"/>
      <c r="O165" s="93"/>
      <c r="P165" s="94"/>
      <c r="Q165" s="95"/>
      <c r="R165" s="96"/>
      <c r="S165" s="96"/>
      <c r="T165" s="96"/>
      <c r="U165" s="97"/>
    </row>
    <row r="166" spans="1:21" x14ac:dyDescent="0.25">
      <c r="A166" s="55"/>
      <c r="B166" s="89"/>
      <c r="C166" s="90"/>
      <c r="D166" s="90"/>
      <c r="E166" s="90"/>
      <c r="F166" s="90"/>
      <c r="G166" s="90"/>
      <c r="H166" s="91"/>
      <c r="I166" s="92"/>
      <c r="J166" s="93"/>
      <c r="K166" s="94"/>
      <c r="L166" s="92"/>
      <c r="M166" s="93"/>
      <c r="N166" s="93"/>
      <c r="O166" s="93"/>
      <c r="P166" s="94"/>
      <c r="Q166" s="95"/>
      <c r="R166" s="96"/>
      <c r="S166" s="96"/>
      <c r="T166" s="96"/>
      <c r="U166" s="97"/>
    </row>
    <row r="167" spans="1:21" x14ac:dyDescent="0.25">
      <c r="A167" s="55"/>
      <c r="B167" s="89"/>
      <c r="C167" s="90"/>
      <c r="D167" s="90"/>
      <c r="E167" s="90"/>
      <c r="F167" s="90"/>
      <c r="G167" s="90"/>
      <c r="H167" s="91"/>
      <c r="I167" s="92"/>
      <c r="J167" s="93"/>
      <c r="K167" s="94"/>
      <c r="L167" s="92"/>
      <c r="M167" s="93"/>
      <c r="N167" s="93"/>
      <c r="O167" s="93"/>
      <c r="P167" s="94"/>
      <c r="Q167" s="95"/>
      <c r="R167" s="96"/>
      <c r="S167" s="96"/>
      <c r="T167" s="96"/>
      <c r="U167" s="97"/>
    </row>
    <row r="168" spans="1:21" x14ac:dyDescent="0.25">
      <c r="A168" s="55"/>
      <c r="B168" s="89"/>
      <c r="C168" s="90"/>
      <c r="D168" s="90"/>
      <c r="E168" s="90"/>
      <c r="F168" s="90"/>
      <c r="G168" s="90"/>
      <c r="H168" s="91"/>
      <c r="I168" s="92"/>
      <c r="J168" s="93"/>
      <c r="K168" s="94"/>
      <c r="L168" s="92"/>
      <c r="M168" s="93"/>
      <c r="N168" s="93"/>
      <c r="O168" s="93"/>
      <c r="P168" s="94"/>
      <c r="Q168" s="95"/>
      <c r="R168" s="96"/>
      <c r="S168" s="96"/>
      <c r="T168" s="96"/>
      <c r="U168" s="97"/>
    </row>
    <row r="169" spans="1:21" x14ac:dyDescent="0.25">
      <c r="A169" s="55"/>
      <c r="B169" s="89"/>
      <c r="C169" s="90"/>
      <c r="D169" s="90"/>
      <c r="E169" s="90"/>
      <c r="F169" s="90"/>
      <c r="G169" s="90"/>
      <c r="H169" s="91"/>
      <c r="I169" s="92"/>
      <c r="J169" s="93"/>
      <c r="K169" s="94"/>
      <c r="L169" s="92"/>
      <c r="M169" s="93"/>
      <c r="N169" s="93"/>
      <c r="O169" s="93"/>
      <c r="P169" s="94"/>
      <c r="Q169" s="95"/>
      <c r="R169" s="96"/>
      <c r="S169" s="96"/>
      <c r="T169" s="96"/>
      <c r="U169" s="97"/>
    </row>
    <row r="170" spans="1:21" x14ac:dyDescent="0.25">
      <c r="A170" s="55"/>
      <c r="B170" s="89"/>
      <c r="C170" s="90"/>
      <c r="D170" s="90"/>
      <c r="E170" s="90"/>
      <c r="F170" s="90"/>
      <c r="G170" s="90"/>
      <c r="H170" s="91"/>
      <c r="I170" s="92"/>
      <c r="J170" s="93"/>
      <c r="K170" s="94"/>
      <c r="L170" s="92"/>
      <c r="M170" s="93"/>
      <c r="N170" s="93"/>
      <c r="O170" s="93"/>
      <c r="P170" s="94"/>
      <c r="Q170" s="95"/>
      <c r="R170" s="96"/>
      <c r="S170" s="96"/>
      <c r="T170" s="96"/>
      <c r="U170" s="97"/>
    </row>
    <row r="171" spans="1:21" x14ac:dyDescent="0.25">
      <c r="A171" s="55"/>
      <c r="B171" s="89"/>
      <c r="C171" s="90"/>
      <c r="D171" s="90"/>
      <c r="E171" s="90"/>
      <c r="F171" s="90"/>
      <c r="G171" s="90"/>
      <c r="H171" s="91"/>
      <c r="I171" s="92"/>
      <c r="J171" s="93"/>
      <c r="K171" s="94"/>
      <c r="L171" s="92"/>
      <c r="M171" s="93"/>
      <c r="N171" s="93"/>
      <c r="O171" s="93"/>
      <c r="P171" s="94"/>
      <c r="Q171" s="95"/>
      <c r="R171" s="96"/>
      <c r="S171" s="96"/>
      <c r="T171" s="96"/>
      <c r="U171" s="97"/>
    </row>
    <row r="172" spans="1:21" x14ac:dyDescent="0.25">
      <c r="A172" s="55"/>
      <c r="B172" s="89"/>
      <c r="C172" s="90"/>
      <c r="D172" s="90"/>
      <c r="E172" s="90"/>
      <c r="F172" s="90"/>
      <c r="G172" s="90"/>
      <c r="H172" s="91"/>
      <c r="I172" s="92"/>
      <c r="J172" s="93"/>
      <c r="K172" s="94"/>
      <c r="L172" s="92"/>
      <c r="M172" s="93"/>
      <c r="N172" s="93"/>
      <c r="O172" s="93"/>
      <c r="P172" s="94"/>
      <c r="Q172" s="95"/>
      <c r="R172" s="96"/>
      <c r="S172" s="96"/>
      <c r="T172" s="96"/>
      <c r="U172" s="97"/>
    </row>
    <row r="173" spans="1:21" x14ac:dyDescent="0.25">
      <c r="A173" s="55"/>
      <c r="B173" s="89"/>
      <c r="C173" s="90"/>
      <c r="D173" s="90"/>
      <c r="E173" s="90"/>
      <c r="F173" s="90"/>
      <c r="G173" s="90"/>
      <c r="H173" s="91"/>
      <c r="I173" s="92"/>
      <c r="J173" s="93"/>
      <c r="K173" s="94"/>
      <c r="L173" s="92"/>
      <c r="M173" s="93"/>
      <c r="N173" s="93"/>
      <c r="O173" s="93"/>
      <c r="P173" s="94"/>
      <c r="Q173" s="95"/>
      <c r="R173" s="96"/>
      <c r="S173" s="96"/>
      <c r="T173" s="96"/>
      <c r="U173" s="97"/>
    </row>
    <row r="174" spans="1:21" x14ac:dyDescent="0.25">
      <c r="A174" s="55"/>
      <c r="B174" s="89"/>
      <c r="C174" s="90"/>
      <c r="D174" s="90"/>
      <c r="E174" s="90"/>
      <c r="F174" s="90"/>
      <c r="G174" s="90"/>
      <c r="H174" s="91"/>
      <c r="I174" s="92"/>
      <c r="J174" s="93"/>
      <c r="K174" s="94"/>
      <c r="L174" s="92"/>
      <c r="M174" s="93"/>
      <c r="N174" s="93"/>
      <c r="O174" s="93"/>
      <c r="P174" s="94"/>
      <c r="Q174" s="95"/>
      <c r="R174" s="96"/>
      <c r="S174" s="96"/>
      <c r="T174" s="96"/>
      <c r="U174" s="97"/>
    </row>
    <row r="175" spans="1:21" x14ac:dyDescent="0.25">
      <c r="A175" s="55"/>
      <c r="B175" s="89"/>
      <c r="C175" s="90"/>
      <c r="D175" s="90"/>
      <c r="E175" s="90"/>
      <c r="F175" s="90"/>
      <c r="G175" s="90"/>
      <c r="H175" s="91"/>
      <c r="I175" s="92"/>
      <c r="J175" s="93"/>
      <c r="K175" s="94"/>
      <c r="L175" s="92"/>
      <c r="M175" s="93"/>
      <c r="N175" s="93"/>
      <c r="O175" s="93"/>
      <c r="P175" s="94"/>
      <c r="Q175" s="95"/>
      <c r="R175" s="96"/>
      <c r="S175" s="96"/>
      <c r="T175" s="96"/>
      <c r="U175" s="97"/>
    </row>
    <row r="176" spans="1:21" x14ac:dyDescent="0.25">
      <c r="A176" s="55"/>
      <c r="B176" s="89"/>
      <c r="C176" s="90"/>
      <c r="D176" s="90"/>
      <c r="E176" s="90"/>
      <c r="F176" s="90"/>
      <c r="G176" s="90"/>
      <c r="H176" s="91"/>
      <c r="I176" s="92"/>
      <c r="J176" s="93"/>
      <c r="K176" s="94"/>
      <c r="L176" s="92"/>
      <c r="M176" s="93"/>
      <c r="N176" s="93"/>
      <c r="O176" s="93"/>
      <c r="P176" s="94"/>
      <c r="Q176" s="95"/>
      <c r="R176" s="96"/>
      <c r="S176" s="96"/>
      <c r="T176" s="96"/>
      <c r="U176" s="97"/>
    </row>
    <row r="177" spans="1:21" x14ac:dyDescent="0.25">
      <c r="A177" s="55"/>
      <c r="B177" s="89"/>
      <c r="C177" s="90"/>
      <c r="D177" s="90"/>
      <c r="E177" s="90"/>
      <c r="F177" s="90"/>
      <c r="G177" s="90"/>
      <c r="H177" s="91"/>
      <c r="I177" s="92"/>
      <c r="J177" s="93"/>
      <c r="K177" s="94"/>
      <c r="L177" s="92"/>
      <c r="M177" s="93"/>
      <c r="N177" s="93"/>
      <c r="O177" s="93"/>
      <c r="P177" s="94"/>
      <c r="Q177" s="95"/>
      <c r="R177" s="96"/>
      <c r="S177" s="96"/>
      <c r="T177" s="96"/>
      <c r="U177" s="97"/>
    </row>
    <row r="178" spans="1:21" x14ac:dyDescent="0.25">
      <c r="A178" s="55"/>
      <c r="B178" s="89"/>
      <c r="C178" s="90"/>
      <c r="D178" s="90"/>
      <c r="E178" s="90"/>
      <c r="F178" s="90"/>
      <c r="G178" s="90"/>
      <c r="H178" s="91"/>
      <c r="I178" s="92"/>
      <c r="J178" s="93"/>
      <c r="K178" s="94"/>
      <c r="L178" s="92"/>
      <c r="M178" s="93"/>
      <c r="N178" s="93"/>
      <c r="O178" s="93"/>
      <c r="P178" s="94"/>
      <c r="Q178" s="95"/>
      <c r="R178" s="96"/>
      <c r="S178" s="96"/>
      <c r="T178" s="96"/>
      <c r="U178" s="97"/>
    </row>
    <row r="179" spans="1:21" x14ac:dyDescent="0.25">
      <c r="A179" s="55"/>
      <c r="B179" s="89"/>
      <c r="C179" s="90"/>
      <c r="D179" s="90"/>
      <c r="E179" s="90"/>
      <c r="F179" s="90"/>
      <c r="G179" s="90"/>
      <c r="H179" s="91"/>
      <c r="I179" s="92"/>
      <c r="J179" s="93"/>
      <c r="K179" s="94"/>
      <c r="L179" s="92"/>
      <c r="M179" s="93"/>
      <c r="N179" s="93"/>
      <c r="O179" s="93"/>
      <c r="P179" s="94"/>
      <c r="Q179" s="95"/>
      <c r="R179" s="96"/>
      <c r="S179" s="96"/>
      <c r="T179" s="96"/>
      <c r="U179" s="97"/>
    </row>
    <row r="180" spans="1:21" x14ac:dyDescent="0.25">
      <c r="A180" s="55"/>
      <c r="B180" s="89"/>
      <c r="C180" s="90"/>
      <c r="D180" s="90"/>
      <c r="E180" s="90"/>
      <c r="F180" s="90"/>
      <c r="G180" s="90"/>
      <c r="H180" s="91"/>
      <c r="I180" s="92"/>
      <c r="J180" s="93"/>
      <c r="K180" s="94"/>
      <c r="L180" s="92"/>
      <c r="M180" s="93"/>
      <c r="N180" s="93"/>
      <c r="O180" s="93"/>
      <c r="P180" s="94"/>
      <c r="Q180" s="95"/>
      <c r="R180" s="96"/>
      <c r="S180" s="96"/>
      <c r="T180" s="96"/>
      <c r="U180" s="97"/>
    </row>
    <row r="181" spans="1:21" x14ac:dyDescent="0.25">
      <c r="A181" s="55"/>
      <c r="B181" s="89"/>
      <c r="C181" s="90"/>
      <c r="D181" s="90"/>
      <c r="E181" s="90"/>
      <c r="F181" s="90"/>
      <c r="G181" s="90"/>
      <c r="H181" s="91"/>
      <c r="I181" s="92"/>
      <c r="J181" s="93"/>
      <c r="K181" s="94"/>
      <c r="L181" s="92"/>
      <c r="M181" s="93"/>
      <c r="N181" s="93"/>
      <c r="O181" s="93"/>
      <c r="P181" s="94"/>
      <c r="Q181" s="95"/>
      <c r="R181" s="96"/>
      <c r="S181" s="96"/>
      <c r="T181" s="96"/>
      <c r="U181" s="97"/>
    </row>
    <row r="182" spans="1:21" x14ac:dyDescent="0.25">
      <c r="A182" s="55"/>
      <c r="B182" s="89"/>
      <c r="C182" s="90"/>
      <c r="D182" s="90"/>
      <c r="E182" s="90"/>
      <c r="F182" s="90"/>
      <c r="G182" s="90"/>
      <c r="H182" s="91"/>
      <c r="I182" s="92"/>
      <c r="J182" s="93"/>
      <c r="K182" s="94"/>
      <c r="L182" s="92"/>
      <c r="M182" s="93"/>
      <c r="N182" s="93"/>
      <c r="O182" s="93"/>
      <c r="P182" s="94"/>
      <c r="Q182" s="95"/>
      <c r="R182" s="96"/>
      <c r="S182" s="96"/>
      <c r="T182" s="96"/>
      <c r="U182" s="97"/>
    </row>
    <row r="183" spans="1:21" x14ac:dyDescent="0.25">
      <c r="A183" s="55"/>
      <c r="B183" s="89"/>
      <c r="C183" s="90"/>
      <c r="D183" s="90"/>
      <c r="E183" s="90"/>
      <c r="F183" s="90"/>
      <c r="G183" s="90"/>
      <c r="H183" s="91"/>
      <c r="I183" s="92"/>
      <c r="J183" s="93"/>
      <c r="K183" s="94"/>
      <c r="L183" s="92"/>
      <c r="M183" s="93"/>
      <c r="N183" s="93"/>
      <c r="O183" s="93"/>
      <c r="P183" s="94"/>
      <c r="Q183" s="95"/>
      <c r="R183" s="96"/>
      <c r="S183" s="96"/>
      <c r="T183" s="96"/>
      <c r="U183" s="97"/>
    </row>
    <row r="184" spans="1:21" x14ac:dyDescent="0.25">
      <c r="A184" s="55"/>
      <c r="B184" s="89"/>
      <c r="C184" s="90"/>
      <c r="D184" s="90"/>
      <c r="E184" s="90"/>
      <c r="F184" s="90"/>
      <c r="G184" s="90"/>
      <c r="H184" s="91"/>
      <c r="I184" s="92"/>
      <c r="J184" s="93"/>
      <c r="K184" s="94"/>
      <c r="L184" s="92"/>
      <c r="M184" s="93"/>
      <c r="N184" s="93"/>
      <c r="O184" s="93"/>
      <c r="P184" s="94"/>
      <c r="Q184" s="95"/>
      <c r="R184" s="96"/>
      <c r="S184" s="96"/>
      <c r="T184" s="96"/>
      <c r="U184" s="97"/>
    </row>
    <row r="185" spans="1:21" x14ac:dyDescent="0.25">
      <c r="A185" s="55"/>
      <c r="B185" s="89"/>
      <c r="C185" s="90"/>
      <c r="D185" s="90"/>
      <c r="E185" s="90"/>
      <c r="F185" s="90"/>
      <c r="G185" s="90"/>
      <c r="H185" s="91"/>
      <c r="I185" s="92"/>
      <c r="J185" s="93"/>
      <c r="K185" s="94"/>
      <c r="L185" s="92"/>
      <c r="M185" s="93"/>
      <c r="N185" s="93"/>
      <c r="O185" s="93"/>
      <c r="P185" s="94"/>
      <c r="Q185" s="95"/>
      <c r="R185" s="96"/>
      <c r="S185" s="96"/>
      <c r="T185" s="96"/>
      <c r="U185" s="97"/>
    </row>
    <row r="186" spans="1:21" x14ac:dyDescent="0.25">
      <c r="A186" s="55"/>
      <c r="B186" s="89"/>
      <c r="C186" s="90"/>
      <c r="D186" s="90"/>
      <c r="E186" s="90"/>
      <c r="F186" s="90"/>
      <c r="G186" s="90"/>
      <c r="H186" s="91"/>
      <c r="I186" s="92"/>
      <c r="J186" s="93"/>
      <c r="K186" s="94"/>
      <c r="L186" s="92"/>
      <c r="M186" s="93"/>
      <c r="N186" s="93"/>
      <c r="O186" s="93"/>
      <c r="P186" s="94"/>
      <c r="Q186" s="95"/>
      <c r="R186" s="96"/>
      <c r="S186" s="96"/>
      <c r="T186" s="96"/>
      <c r="U186" s="97"/>
    </row>
    <row r="187" spans="1:21" x14ac:dyDescent="0.25">
      <c r="A187" s="55"/>
      <c r="B187" s="89"/>
      <c r="C187" s="90"/>
      <c r="D187" s="90"/>
      <c r="E187" s="90"/>
      <c r="F187" s="90"/>
      <c r="G187" s="90"/>
      <c r="H187" s="91"/>
      <c r="I187" s="92"/>
      <c r="J187" s="93"/>
      <c r="K187" s="94"/>
      <c r="L187" s="92"/>
      <c r="M187" s="93"/>
      <c r="N187" s="93"/>
      <c r="O187" s="93"/>
      <c r="P187" s="94"/>
      <c r="Q187" s="95"/>
      <c r="R187" s="96"/>
      <c r="S187" s="96"/>
      <c r="T187" s="96"/>
      <c r="U187" s="97"/>
    </row>
    <row r="188" spans="1:21" x14ac:dyDescent="0.25">
      <c r="A188" s="55"/>
      <c r="B188" s="89"/>
      <c r="C188" s="90"/>
      <c r="D188" s="90"/>
      <c r="E188" s="90"/>
      <c r="F188" s="90"/>
      <c r="G188" s="90"/>
      <c r="H188" s="91"/>
      <c r="I188" s="92"/>
      <c r="J188" s="93"/>
      <c r="K188" s="94"/>
      <c r="L188" s="92"/>
      <c r="M188" s="93"/>
      <c r="N188" s="93"/>
      <c r="O188" s="93"/>
      <c r="P188" s="94"/>
      <c r="Q188" s="95"/>
      <c r="R188" s="96"/>
      <c r="S188" s="96"/>
      <c r="T188" s="96"/>
      <c r="U188" s="97"/>
    </row>
    <row r="189" spans="1:21" x14ac:dyDescent="0.25">
      <c r="A189" s="55"/>
      <c r="B189" s="89"/>
      <c r="C189" s="90"/>
      <c r="D189" s="90"/>
      <c r="E189" s="90"/>
      <c r="F189" s="90"/>
      <c r="G189" s="90"/>
      <c r="H189" s="91"/>
      <c r="I189" s="92"/>
      <c r="J189" s="93"/>
      <c r="K189" s="94"/>
      <c r="L189" s="92"/>
      <c r="M189" s="93"/>
      <c r="N189" s="93"/>
      <c r="O189" s="93"/>
      <c r="P189" s="94"/>
      <c r="Q189" s="95"/>
      <c r="R189" s="96"/>
      <c r="S189" s="96"/>
      <c r="T189" s="96"/>
      <c r="U189" s="97"/>
    </row>
    <row r="190" spans="1:21" x14ac:dyDescent="0.25">
      <c r="A190" s="55"/>
      <c r="B190" s="89"/>
      <c r="C190" s="90"/>
      <c r="D190" s="90"/>
      <c r="E190" s="90"/>
      <c r="F190" s="90"/>
      <c r="G190" s="90"/>
      <c r="H190" s="91"/>
      <c r="I190" s="92"/>
      <c r="J190" s="93"/>
      <c r="K190" s="94"/>
      <c r="L190" s="92"/>
      <c r="M190" s="93"/>
      <c r="N190" s="93"/>
      <c r="O190" s="93"/>
      <c r="P190" s="94"/>
      <c r="Q190" s="95"/>
      <c r="R190" s="96"/>
      <c r="S190" s="96"/>
      <c r="T190" s="96"/>
      <c r="U190" s="97"/>
    </row>
    <row r="191" spans="1:21" x14ac:dyDescent="0.25">
      <c r="A191" s="55"/>
      <c r="B191" s="89"/>
      <c r="C191" s="90"/>
      <c r="D191" s="90"/>
      <c r="E191" s="90"/>
      <c r="F191" s="90"/>
      <c r="G191" s="90"/>
      <c r="H191" s="91"/>
      <c r="I191" s="92"/>
      <c r="J191" s="93"/>
      <c r="K191" s="94"/>
      <c r="L191" s="92"/>
      <c r="M191" s="93"/>
      <c r="N191" s="93"/>
      <c r="O191" s="93"/>
      <c r="P191" s="94"/>
      <c r="Q191" s="95"/>
      <c r="R191" s="96"/>
      <c r="S191" s="96"/>
      <c r="T191" s="96"/>
      <c r="U191" s="97"/>
    </row>
    <row r="192" spans="1:21" x14ac:dyDescent="0.25">
      <c r="A192" s="55"/>
      <c r="B192" s="89"/>
      <c r="C192" s="90"/>
      <c r="D192" s="90"/>
      <c r="E192" s="90"/>
      <c r="F192" s="90"/>
      <c r="G192" s="90"/>
      <c r="H192" s="91"/>
      <c r="I192" s="92"/>
      <c r="J192" s="93"/>
      <c r="K192" s="94"/>
      <c r="L192" s="92"/>
      <c r="M192" s="93"/>
      <c r="N192" s="93"/>
      <c r="O192" s="93"/>
      <c r="P192" s="94"/>
      <c r="Q192" s="95"/>
      <c r="R192" s="96"/>
      <c r="S192" s="96"/>
      <c r="T192" s="96"/>
      <c r="U192" s="97"/>
    </row>
    <row r="193" spans="1:21" x14ac:dyDescent="0.25">
      <c r="A193" s="55"/>
      <c r="B193" s="89"/>
      <c r="C193" s="90"/>
      <c r="D193" s="90"/>
      <c r="E193" s="90"/>
      <c r="F193" s="90"/>
      <c r="G193" s="90"/>
      <c r="H193" s="91"/>
      <c r="I193" s="92"/>
      <c r="J193" s="93"/>
      <c r="K193" s="94"/>
      <c r="L193" s="92"/>
      <c r="M193" s="93"/>
      <c r="N193" s="93"/>
      <c r="O193" s="93"/>
      <c r="P193" s="94"/>
      <c r="Q193" s="95"/>
      <c r="R193" s="96"/>
      <c r="S193" s="96"/>
      <c r="T193" s="96"/>
      <c r="U193" s="97"/>
    </row>
    <row r="194" spans="1:21" x14ac:dyDescent="0.25">
      <c r="A194" s="55"/>
      <c r="B194" s="89"/>
      <c r="C194" s="90"/>
      <c r="D194" s="90"/>
      <c r="E194" s="90"/>
      <c r="F194" s="90"/>
      <c r="G194" s="90"/>
      <c r="H194" s="91"/>
      <c r="I194" s="92"/>
      <c r="J194" s="93"/>
      <c r="K194" s="94"/>
      <c r="L194" s="92"/>
      <c r="M194" s="93"/>
      <c r="N194" s="93"/>
      <c r="O194" s="93"/>
      <c r="P194" s="94"/>
      <c r="Q194" s="95"/>
      <c r="R194" s="96"/>
      <c r="S194" s="96"/>
      <c r="T194" s="96"/>
      <c r="U194" s="97"/>
    </row>
    <row r="195" spans="1:21" x14ac:dyDescent="0.25">
      <c r="A195" s="55"/>
      <c r="B195" s="89"/>
      <c r="C195" s="90"/>
      <c r="D195" s="90"/>
      <c r="E195" s="90"/>
      <c r="F195" s="90"/>
      <c r="G195" s="90"/>
      <c r="H195" s="91"/>
      <c r="I195" s="92"/>
      <c r="J195" s="93"/>
      <c r="K195" s="94"/>
      <c r="L195" s="92"/>
      <c r="M195" s="93"/>
      <c r="N195" s="93"/>
      <c r="O195" s="93"/>
      <c r="P195" s="94"/>
      <c r="Q195" s="95"/>
      <c r="R195" s="96"/>
      <c r="S195" s="96"/>
      <c r="T195" s="96"/>
      <c r="U195" s="97"/>
    </row>
    <row r="196" spans="1:21" x14ac:dyDescent="0.25">
      <c r="A196" s="55"/>
      <c r="B196" s="89"/>
      <c r="C196" s="90"/>
      <c r="D196" s="90"/>
      <c r="E196" s="90"/>
      <c r="F196" s="90"/>
      <c r="G196" s="90"/>
      <c r="H196" s="91"/>
      <c r="I196" s="92"/>
      <c r="J196" s="93"/>
      <c r="K196" s="94"/>
      <c r="L196" s="92"/>
      <c r="M196" s="93"/>
      <c r="N196" s="93"/>
      <c r="O196" s="93"/>
      <c r="P196" s="94"/>
      <c r="Q196" s="95"/>
      <c r="R196" s="96"/>
      <c r="S196" s="96"/>
      <c r="T196" s="96"/>
      <c r="U196" s="97"/>
    </row>
    <row r="197" spans="1:21" x14ac:dyDescent="0.25">
      <c r="A197" s="55"/>
      <c r="B197" s="89"/>
      <c r="C197" s="90"/>
      <c r="D197" s="90"/>
      <c r="E197" s="90"/>
      <c r="F197" s="90"/>
      <c r="G197" s="90"/>
      <c r="H197" s="91"/>
      <c r="I197" s="92"/>
      <c r="J197" s="93"/>
      <c r="K197" s="94"/>
      <c r="L197" s="92"/>
      <c r="M197" s="93"/>
      <c r="N197" s="93"/>
      <c r="O197" s="93"/>
      <c r="P197" s="94"/>
      <c r="Q197" s="95"/>
      <c r="R197" s="96"/>
      <c r="S197" s="96"/>
      <c r="T197" s="96"/>
      <c r="U197" s="97"/>
    </row>
    <row r="198" spans="1:21" x14ac:dyDescent="0.25">
      <c r="A198" s="55"/>
      <c r="B198" s="89"/>
      <c r="C198" s="90"/>
      <c r="D198" s="90"/>
      <c r="E198" s="90"/>
      <c r="F198" s="90"/>
      <c r="G198" s="90"/>
      <c r="H198" s="91"/>
      <c r="I198" s="92"/>
      <c r="J198" s="93"/>
      <c r="K198" s="94"/>
      <c r="L198" s="92"/>
      <c r="M198" s="93"/>
      <c r="N198" s="93"/>
      <c r="O198" s="93"/>
      <c r="P198" s="94"/>
      <c r="Q198" s="95"/>
      <c r="R198" s="96"/>
      <c r="S198" s="96"/>
      <c r="T198" s="96"/>
      <c r="U198" s="97"/>
    </row>
    <row r="199" spans="1:21" x14ac:dyDescent="0.25">
      <c r="A199" s="55"/>
      <c r="B199" s="89"/>
      <c r="C199" s="90"/>
      <c r="D199" s="90"/>
      <c r="E199" s="90"/>
      <c r="F199" s="90"/>
      <c r="G199" s="90"/>
      <c r="H199" s="91"/>
      <c r="I199" s="92"/>
      <c r="J199" s="93"/>
      <c r="K199" s="94"/>
      <c r="L199" s="92"/>
      <c r="M199" s="93"/>
      <c r="N199" s="93"/>
      <c r="O199" s="93"/>
      <c r="P199" s="94"/>
      <c r="Q199" s="95"/>
      <c r="R199" s="96"/>
      <c r="S199" s="96"/>
      <c r="T199" s="96"/>
      <c r="U199" s="97"/>
    </row>
    <row r="200" spans="1:21" x14ac:dyDescent="0.25">
      <c r="A200" s="55"/>
      <c r="B200" s="89"/>
      <c r="C200" s="90"/>
      <c r="D200" s="90"/>
      <c r="E200" s="90"/>
      <c r="F200" s="90"/>
      <c r="G200" s="90"/>
      <c r="H200" s="91"/>
      <c r="I200" s="92"/>
      <c r="J200" s="93"/>
      <c r="K200" s="94"/>
      <c r="L200" s="92"/>
      <c r="M200" s="93"/>
      <c r="N200" s="93"/>
      <c r="O200" s="93"/>
      <c r="P200" s="94"/>
      <c r="Q200" s="95"/>
      <c r="R200" s="96"/>
      <c r="S200" s="96"/>
      <c r="T200" s="96"/>
      <c r="U200" s="97"/>
    </row>
    <row r="201" spans="1:21" x14ac:dyDescent="0.25">
      <c r="A201" s="55"/>
      <c r="B201" s="89"/>
      <c r="C201" s="90"/>
      <c r="D201" s="90"/>
      <c r="E201" s="90"/>
      <c r="F201" s="90"/>
      <c r="G201" s="90"/>
      <c r="H201" s="91"/>
      <c r="I201" s="92"/>
      <c r="J201" s="93"/>
      <c r="K201" s="94"/>
      <c r="L201" s="92"/>
      <c r="M201" s="93"/>
      <c r="N201" s="93"/>
      <c r="O201" s="93"/>
      <c r="P201" s="94"/>
      <c r="Q201" s="95"/>
      <c r="R201" s="96"/>
      <c r="S201" s="96"/>
      <c r="T201" s="96"/>
      <c r="U201" s="97"/>
    </row>
    <row r="202" spans="1:21" x14ac:dyDescent="0.25">
      <c r="A202" s="55"/>
      <c r="B202" s="89"/>
      <c r="C202" s="90"/>
      <c r="D202" s="90"/>
      <c r="E202" s="90"/>
      <c r="F202" s="90"/>
      <c r="G202" s="90"/>
      <c r="H202" s="91"/>
      <c r="I202" s="92"/>
      <c r="J202" s="93"/>
      <c r="K202" s="94"/>
      <c r="L202" s="92"/>
      <c r="M202" s="93"/>
      <c r="N202" s="93"/>
      <c r="O202" s="93"/>
      <c r="P202" s="94"/>
      <c r="Q202" s="95"/>
      <c r="R202" s="96"/>
      <c r="S202" s="96"/>
      <c r="T202" s="96"/>
      <c r="U202" s="97"/>
    </row>
    <row r="203" spans="1:21" x14ac:dyDescent="0.25">
      <c r="A203" s="55"/>
      <c r="B203" s="89"/>
      <c r="C203" s="90"/>
      <c r="D203" s="90"/>
      <c r="E203" s="90"/>
      <c r="F203" s="90"/>
      <c r="G203" s="90"/>
      <c r="H203" s="91"/>
      <c r="I203" s="92"/>
      <c r="J203" s="93"/>
      <c r="K203" s="94"/>
      <c r="L203" s="92"/>
      <c r="M203" s="93"/>
      <c r="N203" s="93"/>
      <c r="O203" s="93"/>
      <c r="P203" s="94"/>
      <c r="Q203" s="95"/>
      <c r="R203" s="96"/>
      <c r="S203" s="96"/>
      <c r="T203" s="96"/>
      <c r="U203" s="97"/>
    </row>
    <row r="204" spans="1:21" x14ac:dyDescent="0.25">
      <c r="A204" s="55"/>
      <c r="B204" s="89"/>
      <c r="C204" s="90"/>
      <c r="D204" s="90"/>
      <c r="E204" s="90"/>
      <c r="F204" s="90"/>
      <c r="G204" s="90"/>
      <c r="H204" s="91"/>
      <c r="I204" s="92"/>
      <c r="J204" s="93"/>
      <c r="K204" s="94"/>
      <c r="L204" s="92"/>
      <c r="M204" s="93"/>
      <c r="N204" s="93"/>
      <c r="O204" s="93"/>
      <c r="P204" s="94"/>
      <c r="Q204" s="95"/>
      <c r="R204" s="96"/>
      <c r="S204" s="96"/>
      <c r="T204" s="96"/>
      <c r="U204" s="97"/>
    </row>
    <row r="205" spans="1:21" x14ac:dyDescent="0.25">
      <c r="A205" s="55"/>
      <c r="B205" s="89"/>
      <c r="C205" s="90"/>
      <c r="D205" s="90"/>
      <c r="E205" s="90"/>
      <c r="F205" s="90"/>
      <c r="G205" s="90"/>
      <c r="H205" s="91"/>
      <c r="I205" s="92"/>
      <c r="J205" s="93"/>
      <c r="K205" s="94"/>
      <c r="L205" s="92"/>
      <c r="M205" s="93"/>
      <c r="N205" s="93"/>
      <c r="O205" s="93"/>
      <c r="P205" s="94"/>
      <c r="Q205" s="95"/>
      <c r="R205" s="96"/>
      <c r="S205" s="96"/>
      <c r="T205" s="96"/>
      <c r="U205" s="97"/>
    </row>
    <row r="206" spans="1:21" x14ac:dyDescent="0.25">
      <c r="A206" s="55"/>
      <c r="B206" s="89"/>
      <c r="C206" s="90"/>
      <c r="D206" s="90"/>
      <c r="E206" s="90"/>
      <c r="F206" s="90"/>
      <c r="G206" s="90"/>
      <c r="H206" s="91"/>
      <c r="I206" s="92"/>
      <c r="J206" s="93"/>
      <c r="K206" s="94"/>
      <c r="L206" s="92"/>
      <c r="M206" s="93"/>
      <c r="N206" s="93"/>
      <c r="O206" s="93"/>
      <c r="P206" s="94"/>
      <c r="Q206" s="95"/>
      <c r="R206" s="96"/>
      <c r="S206" s="96"/>
      <c r="T206" s="96"/>
      <c r="U206" s="97"/>
    </row>
    <row r="207" spans="1:21" x14ac:dyDescent="0.25">
      <c r="A207" s="55"/>
      <c r="B207" s="89"/>
      <c r="C207" s="90"/>
      <c r="D207" s="90"/>
      <c r="E207" s="90"/>
      <c r="F207" s="90"/>
      <c r="G207" s="90"/>
      <c r="H207" s="91"/>
      <c r="I207" s="92"/>
      <c r="J207" s="93"/>
      <c r="K207" s="94"/>
      <c r="L207" s="92"/>
      <c r="M207" s="93"/>
      <c r="N207" s="93"/>
      <c r="O207" s="93"/>
      <c r="P207" s="94"/>
      <c r="Q207" s="95"/>
      <c r="R207" s="96"/>
      <c r="S207" s="96"/>
      <c r="T207" s="96"/>
      <c r="U207" s="97"/>
    </row>
    <row r="208" spans="1:21" x14ac:dyDescent="0.25">
      <c r="A208" s="55"/>
      <c r="B208" s="89"/>
      <c r="C208" s="90"/>
      <c r="D208" s="90"/>
      <c r="E208" s="90"/>
      <c r="F208" s="90"/>
      <c r="G208" s="90"/>
      <c r="H208" s="91"/>
      <c r="I208" s="92"/>
      <c r="J208" s="93"/>
      <c r="K208" s="94"/>
      <c r="L208" s="92"/>
      <c r="M208" s="93"/>
      <c r="N208" s="93"/>
      <c r="O208" s="93"/>
      <c r="P208" s="94"/>
      <c r="Q208" s="95"/>
      <c r="R208" s="96"/>
      <c r="S208" s="96"/>
      <c r="T208" s="96"/>
      <c r="U208" s="97"/>
    </row>
    <row r="209" spans="1:21" x14ac:dyDescent="0.25">
      <c r="A209" s="55"/>
      <c r="B209" s="89"/>
      <c r="C209" s="90"/>
      <c r="D209" s="90"/>
      <c r="E209" s="90"/>
      <c r="F209" s="90"/>
      <c r="G209" s="90"/>
      <c r="H209" s="91"/>
      <c r="I209" s="92"/>
      <c r="J209" s="93"/>
      <c r="K209" s="94"/>
      <c r="L209" s="92"/>
      <c r="M209" s="93"/>
      <c r="N209" s="93"/>
      <c r="O209" s="93"/>
      <c r="P209" s="94"/>
      <c r="Q209" s="95"/>
      <c r="R209" s="96"/>
      <c r="S209" s="96"/>
      <c r="T209" s="96"/>
      <c r="U209" s="97"/>
    </row>
    <row r="210" spans="1:21" x14ac:dyDescent="0.25">
      <c r="A210" s="55"/>
      <c r="B210" s="89"/>
      <c r="C210" s="90"/>
      <c r="D210" s="90"/>
      <c r="E210" s="90"/>
      <c r="F210" s="90"/>
      <c r="G210" s="90"/>
      <c r="H210" s="91"/>
      <c r="I210" s="92"/>
      <c r="J210" s="93"/>
      <c r="K210" s="94"/>
      <c r="L210" s="92"/>
      <c r="M210" s="93"/>
      <c r="N210" s="93"/>
      <c r="O210" s="93"/>
      <c r="P210" s="94"/>
      <c r="Q210" s="95"/>
      <c r="R210" s="96"/>
      <c r="S210" s="96"/>
      <c r="T210" s="96"/>
      <c r="U210" s="97"/>
    </row>
    <row r="211" spans="1:21" x14ac:dyDescent="0.25">
      <c r="A211" s="55"/>
      <c r="B211" s="89"/>
      <c r="C211" s="90"/>
      <c r="D211" s="90"/>
      <c r="E211" s="90"/>
      <c r="F211" s="90"/>
      <c r="G211" s="90"/>
      <c r="H211" s="91"/>
      <c r="I211" s="92"/>
      <c r="J211" s="93"/>
      <c r="K211" s="94"/>
      <c r="L211" s="92"/>
      <c r="M211" s="93"/>
      <c r="N211" s="93"/>
      <c r="O211" s="93"/>
      <c r="P211" s="94"/>
      <c r="Q211" s="95"/>
      <c r="R211" s="96"/>
      <c r="S211" s="96"/>
      <c r="T211" s="96"/>
      <c r="U211" s="97"/>
    </row>
    <row r="212" spans="1:21" x14ac:dyDescent="0.25">
      <c r="A212" s="55"/>
      <c r="B212" s="89"/>
      <c r="C212" s="90"/>
      <c r="D212" s="90"/>
      <c r="E212" s="90"/>
      <c r="F212" s="90"/>
      <c r="G212" s="90"/>
      <c r="H212" s="91"/>
      <c r="I212" s="92"/>
      <c r="J212" s="93"/>
      <c r="K212" s="94"/>
      <c r="L212" s="92"/>
      <c r="M212" s="93"/>
      <c r="N212" s="93"/>
      <c r="O212" s="93"/>
      <c r="P212" s="94"/>
      <c r="Q212" s="95"/>
      <c r="R212" s="96"/>
      <c r="S212" s="96"/>
      <c r="T212" s="96"/>
      <c r="U212" s="97"/>
    </row>
    <row r="213" spans="1:21" x14ac:dyDescent="0.25">
      <c r="A213" s="55"/>
      <c r="B213" s="89"/>
      <c r="C213" s="90"/>
      <c r="D213" s="90"/>
      <c r="E213" s="90"/>
      <c r="F213" s="90"/>
      <c r="G213" s="90"/>
      <c r="H213" s="91"/>
      <c r="I213" s="92"/>
      <c r="J213" s="93"/>
      <c r="K213" s="94"/>
      <c r="L213" s="92"/>
      <c r="M213" s="93"/>
      <c r="N213" s="93"/>
      <c r="O213" s="93"/>
      <c r="P213" s="94"/>
      <c r="Q213" s="95"/>
      <c r="R213" s="96"/>
      <c r="S213" s="96"/>
      <c r="T213" s="96"/>
      <c r="U213" s="97"/>
    </row>
    <row r="214" spans="1:21" x14ac:dyDescent="0.25">
      <c r="A214" s="55"/>
      <c r="B214" s="89"/>
      <c r="C214" s="90"/>
      <c r="D214" s="90"/>
      <c r="E214" s="90"/>
      <c r="F214" s="90"/>
      <c r="G214" s="90"/>
      <c r="H214" s="91"/>
      <c r="I214" s="92"/>
      <c r="J214" s="93"/>
      <c r="K214" s="94"/>
      <c r="L214" s="92"/>
      <c r="M214" s="93"/>
      <c r="N214" s="93"/>
      <c r="O214" s="93"/>
      <c r="P214" s="94"/>
      <c r="Q214" s="95"/>
      <c r="R214" s="96"/>
      <c r="S214" s="96"/>
      <c r="T214" s="96"/>
      <c r="U214" s="97"/>
    </row>
    <row r="215" spans="1:21" x14ac:dyDescent="0.25">
      <c r="A215" s="55"/>
      <c r="B215" s="89"/>
      <c r="C215" s="90"/>
      <c r="D215" s="90"/>
      <c r="E215" s="90"/>
      <c r="F215" s="90"/>
      <c r="G215" s="90"/>
      <c r="H215" s="91"/>
      <c r="I215" s="92"/>
      <c r="J215" s="93"/>
      <c r="K215" s="94"/>
      <c r="L215" s="92"/>
      <c r="M215" s="93"/>
      <c r="N215" s="93"/>
      <c r="O215" s="93"/>
      <c r="P215" s="94"/>
      <c r="Q215" s="95"/>
      <c r="R215" s="96"/>
      <c r="S215" s="96"/>
      <c r="T215" s="96"/>
      <c r="U215" s="97"/>
    </row>
    <row r="216" spans="1:21" x14ac:dyDescent="0.25">
      <c r="A216" s="55"/>
      <c r="B216" s="89"/>
      <c r="C216" s="90"/>
      <c r="D216" s="90"/>
      <c r="E216" s="90"/>
      <c r="F216" s="90"/>
      <c r="G216" s="90"/>
      <c r="H216" s="91"/>
      <c r="I216" s="92"/>
      <c r="J216" s="93"/>
      <c r="K216" s="94"/>
      <c r="L216" s="92"/>
      <c r="M216" s="93"/>
      <c r="N216" s="93"/>
      <c r="O216" s="93"/>
      <c r="P216" s="94"/>
      <c r="Q216" s="95"/>
      <c r="R216" s="96"/>
      <c r="S216" s="96"/>
      <c r="T216" s="96"/>
      <c r="U216" s="97"/>
    </row>
    <row r="217" spans="1:21" x14ac:dyDescent="0.25">
      <c r="A217" s="55"/>
      <c r="B217" s="89"/>
      <c r="C217" s="90"/>
      <c r="D217" s="90"/>
      <c r="E217" s="90"/>
      <c r="F217" s="90"/>
      <c r="G217" s="90"/>
      <c r="H217" s="91"/>
      <c r="I217" s="92"/>
      <c r="J217" s="93"/>
      <c r="K217" s="94"/>
      <c r="L217" s="92"/>
      <c r="M217" s="93"/>
      <c r="N217" s="93"/>
      <c r="O217" s="93"/>
      <c r="P217" s="94"/>
      <c r="Q217" s="95"/>
      <c r="R217" s="96"/>
      <c r="S217" s="96"/>
      <c r="T217" s="96"/>
      <c r="U217" s="97"/>
    </row>
    <row r="218" spans="1:21" x14ac:dyDescent="0.25">
      <c r="A218" s="55"/>
      <c r="B218" s="89"/>
      <c r="C218" s="90"/>
      <c r="D218" s="90"/>
      <c r="E218" s="90"/>
      <c r="F218" s="90"/>
      <c r="G218" s="90"/>
      <c r="H218" s="91"/>
      <c r="I218" s="92"/>
      <c r="J218" s="93"/>
      <c r="K218" s="94"/>
      <c r="L218" s="92"/>
      <c r="M218" s="93"/>
      <c r="N218" s="93"/>
      <c r="O218" s="93"/>
      <c r="P218" s="94"/>
      <c r="Q218" s="95"/>
      <c r="R218" s="96"/>
      <c r="S218" s="96"/>
      <c r="T218" s="96"/>
      <c r="U218" s="97"/>
    </row>
    <row r="219" spans="1:21" x14ac:dyDescent="0.25">
      <c r="A219" s="55"/>
      <c r="B219" s="89"/>
      <c r="C219" s="90"/>
      <c r="D219" s="90"/>
      <c r="E219" s="90"/>
      <c r="F219" s="90"/>
      <c r="G219" s="90"/>
      <c r="H219" s="91"/>
      <c r="I219" s="92"/>
      <c r="J219" s="93"/>
      <c r="K219" s="94"/>
      <c r="L219" s="92"/>
      <c r="M219" s="93"/>
      <c r="N219" s="93"/>
      <c r="O219" s="93"/>
      <c r="P219" s="94"/>
      <c r="Q219" s="95"/>
      <c r="R219" s="96"/>
      <c r="S219" s="96"/>
      <c r="T219" s="96"/>
      <c r="U219" s="97"/>
    </row>
    <row r="220" spans="1:21" x14ac:dyDescent="0.25">
      <c r="A220" s="55"/>
      <c r="B220" s="89"/>
      <c r="C220" s="90"/>
      <c r="D220" s="90"/>
      <c r="E220" s="90"/>
      <c r="F220" s="90"/>
      <c r="G220" s="90"/>
      <c r="H220" s="91"/>
      <c r="I220" s="92"/>
      <c r="J220" s="93"/>
      <c r="K220" s="94"/>
      <c r="L220" s="92"/>
      <c r="M220" s="93"/>
      <c r="N220" s="93"/>
      <c r="O220" s="93"/>
      <c r="P220" s="94"/>
      <c r="Q220" s="95"/>
      <c r="R220" s="96"/>
      <c r="S220" s="96"/>
      <c r="T220" s="96"/>
      <c r="U220" s="97"/>
    </row>
    <row r="221" spans="1:21" x14ac:dyDescent="0.25">
      <c r="A221" s="55"/>
      <c r="B221" s="89"/>
      <c r="C221" s="90"/>
      <c r="D221" s="90"/>
      <c r="E221" s="90"/>
      <c r="F221" s="90"/>
      <c r="G221" s="90"/>
      <c r="H221" s="91"/>
      <c r="I221" s="92"/>
      <c r="J221" s="93"/>
      <c r="K221" s="94"/>
      <c r="L221" s="92"/>
      <c r="M221" s="93"/>
      <c r="N221" s="93"/>
      <c r="O221" s="93"/>
      <c r="P221" s="94"/>
      <c r="Q221" s="95"/>
      <c r="R221" s="96"/>
      <c r="S221" s="96"/>
      <c r="T221" s="96"/>
      <c r="U221" s="97"/>
    </row>
    <row r="222" spans="1:21" x14ac:dyDescent="0.25">
      <c r="A222" s="55"/>
      <c r="B222" s="89"/>
      <c r="C222" s="90"/>
      <c r="D222" s="90"/>
      <c r="E222" s="90"/>
      <c r="F222" s="90"/>
      <c r="G222" s="90"/>
      <c r="H222" s="91"/>
      <c r="I222" s="92"/>
      <c r="J222" s="93"/>
      <c r="K222" s="94"/>
      <c r="L222" s="92"/>
      <c r="M222" s="93"/>
      <c r="N222" s="93"/>
      <c r="O222" s="93"/>
      <c r="P222" s="94"/>
      <c r="Q222" s="95"/>
      <c r="R222" s="96"/>
      <c r="S222" s="96"/>
      <c r="T222" s="96"/>
      <c r="U222" s="97"/>
    </row>
    <row r="223" spans="1:21" x14ac:dyDescent="0.25">
      <c r="A223" s="55"/>
      <c r="B223" s="89"/>
      <c r="C223" s="90"/>
      <c r="D223" s="90"/>
      <c r="E223" s="90"/>
      <c r="F223" s="90"/>
      <c r="G223" s="90"/>
      <c r="H223" s="91"/>
      <c r="I223" s="92"/>
      <c r="J223" s="93"/>
      <c r="K223" s="94"/>
      <c r="L223" s="92"/>
      <c r="M223" s="93"/>
      <c r="N223" s="93"/>
      <c r="O223" s="93"/>
      <c r="P223" s="94"/>
      <c r="Q223" s="95"/>
      <c r="R223" s="96"/>
      <c r="S223" s="96"/>
      <c r="T223" s="96"/>
      <c r="U223" s="97"/>
    </row>
    <row r="224" spans="1:21" x14ac:dyDescent="0.25">
      <c r="A224" s="55"/>
      <c r="B224" s="89"/>
      <c r="C224" s="90"/>
      <c r="D224" s="90"/>
      <c r="E224" s="90"/>
      <c r="F224" s="90"/>
      <c r="G224" s="90"/>
      <c r="H224" s="91"/>
      <c r="I224" s="92"/>
      <c r="J224" s="93"/>
      <c r="K224" s="94"/>
      <c r="L224" s="92"/>
      <c r="M224" s="93"/>
      <c r="N224" s="93"/>
      <c r="O224" s="93"/>
      <c r="P224" s="94"/>
      <c r="Q224" s="95"/>
      <c r="R224" s="96"/>
      <c r="S224" s="96"/>
      <c r="T224" s="96"/>
      <c r="U224" s="97"/>
    </row>
    <row r="225" spans="1:21" x14ac:dyDescent="0.25">
      <c r="A225" s="55"/>
      <c r="B225" s="89"/>
      <c r="C225" s="90"/>
      <c r="D225" s="90"/>
      <c r="E225" s="90"/>
      <c r="F225" s="90"/>
      <c r="G225" s="90"/>
      <c r="H225" s="91"/>
      <c r="I225" s="92"/>
      <c r="J225" s="93"/>
      <c r="K225" s="94"/>
      <c r="L225" s="92"/>
      <c r="M225" s="93"/>
      <c r="N225" s="93"/>
      <c r="O225" s="93"/>
      <c r="P225" s="94"/>
      <c r="Q225" s="95"/>
      <c r="R225" s="96"/>
      <c r="S225" s="96"/>
      <c r="T225" s="96"/>
      <c r="U225" s="97"/>
    </row>
    <row r="226" spans="1:21" x14ac:dyDescent="0.25">
      <c r="A226" s="55"/>
      <c r="B226" s="89"/>
      <c r="C226" s="90"/>
      <c r="D226" s="90"/>
      <c r="E226" s="90"/>
      <c r="F226" s="90"/>
      <c r="G226" s="90"/>
      <c r="H226" s="91"/>
      <c r="I226" s="92"/>
      <c r="J226" s="93"/>
      <c r="K226" s="94"/>
      <c r="L226" s="92"/>
      <c r="M226" s="93"/>
      <c r="N226" s="93"/>
      <c r="O226" s="93"/>
      <c r="P226" s="94"/>
      <c r="Q226" s="95"/>
      <c r="R226" s="96"/>
      <c r="S226" s="96"/>
      <c r="T226" s="96"/>
      <c r="U226" s="97"/>
    </row>
    <row r="227" spans="1:21" x14ac:dyDescent="0.25">
      <c r="A227" s="55"/>
      <c r="B227" s="89"/>
      <c r="C227" s="90"/>
      <c r="D227" s="90"/>
      <c r="E227" s="90"/>
      <c r="F227" s="90"/>
      <c r="G227" s="90"/>
      <c r="H227" s="91"/>
      <c r="I227" s="92"/>
      <c r="J227" s="93"/>
      <c r="K227" s="94"/>
      <c r="L227" s="92"/>
      <c r="M227" s="93"/>
      <c r="N227" s="93"/>
      <c r="O227" s="93"/>
      <c r="P227" s="94"/>
      <c r="Q227" s="95"/>
      <c r="R227" s="96"/>
      <c r="S227" s="96"/>
      <c r="T227" s="96"/>
      <c r="U227" s="97"/>
    </row>
    <row r="228" spans="1:21" x14ac:dyDescent="0.25">
      <c r="A228" s="55"/>
      <c r="B228" s="89"/>
      <c r="C228" s="90"/>
      <c r="D228" s="90"/>
      <c r="E228" s="90"/>
      <c r="F228" s="90"/>
      <c r="G228" s="90"/>
      <c r="H228" s="91"/>
      <c r="I228" s="92"/>
      <c r="J228" s="93"/>
      <c r="K228" s="94"/>
      <c r="L228" s="92"/>
      <c r="M228" s="93"/>
      <c r="N228" s="93"/>
      <c r="O228" s="93"/>
      <c r="P228" s="94"/>
      <c r="Q228" s="95"/>
      <c r="R228" s="96"/>
      <c r="S228" s="96"/>
      <c r="T228" s="96"/>
      <c r="U228" s="97"/>
    </row>
    <row r="229" spans="1:21" x14ac:dyDescent="0.25">
      <c r="A229" s="55"/>
      <c r="B229" s="89"/>
      <c r="C229" s="90"/>
      <c r="D229" s="90"/>
      <c r="E229" s="90"/>
      <c r="F229" s="90"/>
      <c r="G229" s="90"/>
      <c r="H229" s="91"/>
      <c r="I229" s="92"/>
      <c r="J229" s="93"/>
      <c r="K229" s="94"/>
      <c r="L229" s="92"/>
      <c r="M229" s="93"/>
      <c r="N229" s="93"/>
      <c r="O229" s="93"/>
      <c r="P229" s="94"/>
      <c r="Q229" s="95"/>
      <c r="R229" s="96"/>
      <c r="S229" s="96"/>
      <c r="T229" s="96"/>
      <c r="U229" s="97"/>
    </row>
    <row r="230" spans="1:21" x14ac:dyDescent="0.25">
      <c r="A230" s="55"/>
      <c r="B230" s="89"/>
      <c r="C230" s="90"/>
      <c r="D230" s="90"/>
      <c r="E230" s="90"/>
      <c r="F230" s="90"/>
      <c r="G230" s="90"/>
      <c r="H230" s="91"/>
      <c r="I230" s="92"/>
      <c r="J230" s="93"/>
      <c r="K230" s="94"/>
      <c r="L230" s="92"/>
      <c r="M230" s="93"/>
      <c r="N230" s="93"/>
      <c r="O230" s="93"/>
      <c r="P230" s="94"/>
      <c r="Q230" s="95"/>
      <c r="R230" s="96"/>
      <c r="S230" s="96"/>
      <c r="T230" s="96"/>
      <c r="U230" s="97"/>
    </row>
    <row r="231" spans="1:21" x14ac:dyDescent="0.25">
      <c r="A231" s="55"/>
      <c r="B231" s="89"/>
      <c r="C231" s="90"/>
      <c r="D231" s="90"/>
      <c r="E231" s="90"/>
      <c r="F231" s="90"/>
      <c r="G231" s="90"/>
      <c r="H231" s="91"/>
      <c r="I231" s="92"/>
      <c r="J231" s="93"/>
      <c r="K231" s="94"/>
      <c r="L231" s="92"/>
      <c r="M231" s="93"/>
      <c r="N231" s="93"/>
      <c r="O231" s="93"/>
      <c r="P231" s="94"/>
      <c r="Q231" s="95"/>
      <c r="R231" s="96"/>
      <c r="S231" s="96"/>
      <c r="T231" s="96"/>
      <c r="U231" s="97"/>
    </row>
    <row r="232" spans="1:21" x14ac:dyDescent="0.25">
      <c r="A232" s="55"/>
      <c r="B232" s="89"/>
      <c r="C232" s="90"/>
      <c r="D232" s="90"/>
      <c r="E232" s="90"/>
      <c r="F232" s="90"/>
      <c r="G232" s="90"/>
      <c r="H232" s="91"/>
      <c r="I232" s="92"/>
      <c r="J232" s="93"/>
      <c r="K232" s="94"/>
      <c r="L232" s="92"/>
      <c r="M232" s="93"/>
      <c r="N232" s="93"/>
      <c r="O232" s="93"/>
      <c r="P232" s="94"/>
      <c r="Q232" s="95"/>
      <c r="R232" s="96"/>
      <c r="S232" s="96"/>
      <c r="T232" s="96"/>
      <c r="U232" s="97"/>
    </row>
    <row r="233" spans="1:21" x14ac:dyDescent="0.25">
      <c r="A233" s="55"/>
      <c r="B233" s="89"/>
      <c r="C233" s="90"/>
      <c r="D233" s="90"/>
      <c r="E233" s="90"/>
      <c r="F233" s="90"/>
      <c r="G233" s="90"/>
      <c r="H233" s="91"/>
      <c r="I233" s="92"/>
      <c r="J233" s="93"/>
      <c r="K233" s="94"/>
      <c r="L233" s="92"/>
      <c r="M233" s="93"/>
      <c r="N233" s="93"/>
      <c r="O233" s="93"/>
      <c r="P233" s="94"/>
      <c r="Q233" s="95"/>
      <c r="R233" s="96"/>
      <c r="S233" s="96"/>
      <c r="T233" s="96"/>
      <c r="U233" s="97"/>
    </row>
    <row r="234" spans="1:21" x14ac:dyDescent="0.25">
      <c r="A234" s="55"/>
      <c r="B234" s="89"/>
      <c r="C234" s="90"/>
      <c r="D234" s="90"/>
      <c r="E234" s="90"/>
      <c r="F234" s="90"/>
      <c r="G234" s="90"/>
      <c r="H234" s="91"/>
      <c r="I234" s="92"/>
      <c r="J234" s="93"/>
      <c r="K234" s="94"/>
      <c r="L234" s="92"/>
      <c r="M234" s="93"/>
      <c r="N234" s="93"/>
      <c r="O234" s="93"/>
      <c r="P234" s="94"/>
      <c r="Q234" s="95"/>
      <c r="R234" s="96"/>
      <c r="S234" s="96"/>
      <c r="T234" s="96"/>
      <c r="U234" s="97"/>
    </row>
    <row r="235" spans="1:21" x14ac:dyDescent="0.25">
      <c r="A235" s="55"/>
      <c r="B235" s="89"/>
      <c r="C235" s="90"/>
      <c r="D235" s="90"/>
      <c r="E235" s="90"/>
      <c r="F235" s="90"/>
      <c r="G235" s="90"/>
      <c r="H235" s="91"/>
      <c r="I235" s="92"/>
      <c r="J235" s="93"/>
      <c r="K235" s="94"/>
      <c r="L235" s="92"/>
      <c r="M235" s="93"/>
      <c r="N235" s="93"/>
      <c r="O235" s="93"/>
      <c r="P235" s="94"/>
      <c r="Q235" s="95"/>
      <c r="R235" s="96"/>
      <c r="S235" s="96"/>
      <c r="T235" s="96"/>
      <c r="U235" s="97"/>
    </row>
    <row r="236" spans="1:21" x14ac:dyDescent="0.25">
      <c r="A236" s="55"/>
      <c r="B236" s="89"/>
      <c r="C236" s="90"/>
      <c r="D236" s="90"/>
      <c r="E236" s="90"/>
      <c r="F236" s="90"/>
      <c r="G236" s="90"/>
      <c r="H236" s="91"/>
      <c r="I236" s="92"/>
      <c r="J236" s="93"/>
      <c r="K236" s="94"/>
      <c r="L236" s="92"/>
      <c r="M236" s="93"/>
      <c r="N236" s="93"/>
      <c r="O236" s="93"/>
      <c r="P236" s="94"/>
      <c r="Q236" s="95"/>
      <c r="R236" s="96"/>
      <c r="S236" s="96"/>
      <c r="T236" s="96"/>
      <c r="U236" s="97"/>
    </row>
    <row r="237" spans="1:21" x14ac:dyDescent="0.25">
      <c r="A237" s="55"/>
      <c r="B237" s="89"/>
      <c r="C237" s="90"/>
      <c r="D237" s="90"/>
      <c r="E237" s="90"/>
      <c r="F237" s="90"/>
      <c r="G237" s="90"/>
      <c r="H237" s="91"/>
      <c r="I237" s="92"/>
      <c r="J237" s="93"/>
      <c r="K237" s="94"/>
      <c r="L237" s="92"/>
      <c r="M237" s="93"/>
      <c r="N237" s="93"/>
      <c r="O237" s="93"/>
      <c r="P237" s="94"/>
      <c r="Q237" s="95"/>
      <c r="R237" s="96"/>
      <c r="S237" s="96"/>
      <c r="T237" s="96"/>
      <c r="U237" s="97"/>
    </row>
    <row r="238" spans="1:21" x14ac:dyDescent="0.25">
      <c r="A238" s="55"/>
      <c r="B238" s="89"/>
      <c r="C238" s="90"/>
      <c r="D238" s="90"/>
      <c r="E238" s="90"/>
      <c r="F238" s="90"/>
      <c r="G238" s="90"/>
      <c r="H238" s="91"/>
      <c r="I238" s="92"/>
      <c r="J238" s="93"/>
      <c r="K238" s="94"/>
      <c r="L238" s="92"/>
      <c r="M238" s="93"/>
      <c r="N238" s="93"/>
      <c r="O238" s="93"/>
      <c r="P238" s="94"/>
      <c r="Q238" s="95"/>
      <c r="R238" s="96"/>
      <c r="S238" s="96"/>
      <c r="T238" s="96"/>
      <c r="U238" s="97"/>
    </row>
    <row r="239" spans="1:21" x14ac:dyDescent="0.25">
      <c r="A239" s="55"/>
      <c r="B239" s="89"/>
      <c r="C239" s="90"/>
      <c r="D239" s="90"/>
      <c r="E239" s="90"/>
      <c r="F239" s="90"/>
      <c r="G239" s="90"/>
      <c r="H239" s="91"/>
      <c r="I239" s="92"/>
      <c r="J239" s="93"/>
      <c r="K239" s="94"/>
      <c r="L239" s="92"/>
      <c r="M239" s="93"/>
      <c r="N239" s="93"/>
      <c r="O239" s="93"/>
      <c r="P239" s="94"/>
      <c r="Q239" s="95"/>
      <c r="R239" s="96"/>
      <c r="S239" s="96"/>
      <c r="T239" s="96"/>
      <c r="U239" s="97"/>
    </row>
    <row r="240" spans="1:21" x14ac:dyDescent="0.25">
      <c r="A240" s="55"/>
      <c r="B240" s="89"/>
      <c r="C240" s="90"/>
      <c r="D240" s="90"/>
      <c r="E240" s="90"/>
      <c r="F240" s="90"/>
      <c r="G240" s="90"/>
      <c r="H240" s="91"/>
      <c r="I240" s="92"/>
      <c r="J240" s="93"/>
      <c r="K240" s="94"/>
      <c r="L240" s="92"/>
      <c r="M240" s="93"/>
      <c r="N240" s="93"/>
      <c r="O240" s="93"/>
      <c r="P240" s="94"/>
      <c r="Q240" s="95"/>
      <c r="R240" s="96"/>
      <c r="S240" s="96"/>
      <c r="T240" s="96"/>
      <c r="U240" s="97"/>
    </row>
    <row r="241" spans="1:21" x14ac:dyDescent="0.25">
      <c r="A241" s="55"/>
      <c r="B241" s="89"/>
      <c r="C241" s="90"/>
      <c r="D241" s="90"/>
      <c r="E241" s="90"/>
      <c r="F241" s="90"/>
      <c r="G241" s="90"/>
      <c r="H241" s="91"/>
      <c r="I241" s="92"/>
      <c r="J241" s="93"/>
      <c r="K241" s="94"/>
      <c r="L241" s="92"/>
      <c r="M241" s="93"/>
      <c r="N241" s="93"/>
      <c r="O241" s="93"/>
      <c r="P241" s="94"/>
      <c r="Q241" s="95"/>
      <c r="R241" s="96"/>
      <c r="S241" s="96"/>
      <c r="T241" s="96"/>
      <c r="U241" s="97"/>
    </row>
    <row r="242" spans="1:21" x14ac:dyDescent="0.25">
      <c r="A242" s="55"/>
      <c r="B242" s="89"/>
      <c r="C242" s="90"/>
      <c r="D242" s="90"/>
      <c r="E242" s="90"/>
      <c r="F242" s="90"/>
      <c r="G242" s="90"/>
      <c r="H242" s="91"/>
      <c r="I242" s="92"/>
      <c r="J242" s="93"/>
      <c r="K242" s="94"/>
      <c r="L242" s="92"/>
      <c r="M242" s="93"/>
      <c r="N242" s="93"/>
      <c r="O242" s="93"/>
      <c r="P242" s="94"/>
      <c r="Q242" s="95"/>
      <c r="R242" s="96"/>
      <c r="S242" s="96"/>
      <c r="T242" s="96"/>
      <c r="U242" s="97"/>
    </row>
    <row r="243" spans="1:21" x14ac:dyDescent="0.25">
      <c r="B243" t="s">
        <v>37</v>
      </c>
      <c r="C243" t="s">
        <v>38</v>
      </c>
      <c r="D243" t="s">
        <v>37</v>
      </c>
      <c r="E243" t="s">
        <v>38</v>
      </c>
      <c r="J243" s="33" t="s">
        <v>85</v>
      </c>
    </row>
    <row r="244" spans="1:21" x14ac:dyDescent="0.25">
      <c r="A244">
        <v>19</v>
      </c>
      <c r="B244">
        <v>1</v>
      </c>
      <c r="C244">
        <v>2</v>
      </c>
      <c r="D244" s="23">
        <f>-B244/SUM($B$261:$C$261)</f>
        <v>-1.7241379310344827E-2</v>
      </c>
      <c r="E244" s="23">
        <f>C244/SUM($B$261:$C$261)</f>
        <v>3.4482758620689655E-2</v>
      </c>
      <c r="J244" s="33" t="s">
        <v>61</v>
      </c>
    </row>
    <row r="245" spans="1:21" x14ac:dyDescent="0.25">
      <c r="A245">
        <v>20</v>
      </c>
      <c r="B245">
        <v>3</v>
      </c>
      <c r="C245">
        <v>8</v>
      </c>
      <c r="D245" s="23">
        <f t="shared" ref="D245:D260" si="20">-B245/SUM($B$261:$C$261)</f>
        <v>-5.1724137931034482E-2</v>
      </c>
      <c r="E245" s="23">
        <f t="shared" ref="E245:E260" si="21">C245/SUM($B$261:$C$261)</f>
        <v>0.13793103448275862</v>
      </c>
      <c r="K245" t="s">
        <v>62</v>
      </c>
    </row>
    <row r="246" spans="1:21" x14ac:dyDescent="0.25">
      <c r="A246">
        <v>21</v>
      </c>
      <c r="B246">
        <v>1</v>
      </c>
      <c r="C246">
        <v>10</v>
      </c>
      <c r="D246" s="23">
        <f t="shared" si="20"/>
        <v>-1.7241379310344827E-2</v>
      </c>
      <c r="E246" s="23">
        <f t="shared" si="21"/>
        <v>0.17241379310344829</v>
      </c>
      <c r="K246" t="s">
        <v>54</v>
      </c>
      <c r="M246" t="s">
        <v>63</v>
      </c>
      <c r="O246" t="s">
        <v>47</v>
      </c>
    </row>
    <row r="247" spans="1:21" x14ac:dyDescent="0.25">
      <c r="A247">
        <v>22</v>
      </c>
      <c r="B247">
        <v>0</v>
      </c>
      <c r="C247">
        <v>8</v>
      </c>
      <c r="D247" s="23">
        <f t="shared" si="20"/>
        <v>0</v>
      </c>
      <c r="E247" s="23">
        <f t="shared" si="21"/>
        <v>0.13793103448275862</v>
      </c>
      <c r="K247" t="s">
        <v>53</v>
      </c>
      <c r="L247" t="s">
        <v>58</v>
      </c>
      <c r="M247" t="s">
        <v>53</v>
      </c>
      <c r="N247" t="s">
        <v>58</v>
      </c>
      <c r="O247" t="s">
        <v>53</v>
      </c>
      <c r="P247" t="s">
        <v>58</v>
      </c>
    </row>
    <row r="248" spans="1:21" x14ac:dyDescent="0.25">
      <c r="A248">
        <v>23</v>
      </c>
      <c r="B248">
        <v>1</v>
      </c>
      <c r="C248">
        <v>6</v>
      </c>
      <c r="D248" s="23">
        <f t="shared" si="20"/>
        <v>-1.7241379310344827E-2</v>
      </c>
      <c r="E248" s="23">
        <f t="shared" si="21"/>
        <v>0.10344827586206896</v>
      </c>
      <c r="J248" t="s">
        <v>125</v>
      </c>
      <c r="K248">
        <v>58</v>
      </c>
      <c r="L248" s="24">
        <v>1</v>
      </c>
      <c r="M248">
        <v>0</v>
      </c>
      <c r="N248" s="24">
        <v>0</v>
      </c>
      <c r="O248">
        <v>58</v>
      </c>
      <c r="P248" s="24">
        <v>1</v>
      </c>
    </row>
    <row r="249" spans="1:21" x14ac:dyDescent="0.25">
      <c r="A249">
        <v>24</v>
      </c>
      <c r="B249">
        <v>1</v>
      </c>
      <c r="C249">
        <v>3</v>
      </c>
      <c r="D249" s="23">
        <f t="shared" si="20"/>
        <v>-1.7241379310344827E-2</v>
      </c>
      <c r="E249" s="23">
        <f t="shared" si="21"/>
        <v>5.1724137931034482E-2</v>
      </c>
      <c r="J249" t="s">
        <v>106</v>
      </c>
    </row>
    <row r="250" spans="1:21" x14ac:dyDescent="0.25">
      <c r="A250">
        <v>25</v>
      </c>
      <c r="B250">
        <v>1</v>
      </c>
      <c r="C250">
        <v>2</v>
      </c>
      <c r="D250" s="23">
        <f t="shared" si="20"/>
        <v>-1.7241379310344827E-2</v>
      </c>
      <c r="E250" s="23">
        <f t="shared" si="21"/>
        <v>3.4482758620689655E-2</v>
      </c>
    </row>
    <row r="251" spans="1:21" x14ac:dyDescent="0.25">
      <c r="A251">
        <v>26</v>
      </c>
      <c r="B251">
        <v>0</v>
      </c>
      <c r="C251">
        <v>1</v>
      </c>
      <c r="D251" s="23">
        <f t="shared" si="20"/>
        <v>0</v>
      </c>
      <c r="E251" s="23">
        <f t="shared" si="21"/>
        <v>1.7241379310344827E-2</v>
      </c>
    </row>
    <row r="252" spans="1:21" x14ac:dyDescent="0.25">
      <c r="A252">
        <v>30</v>
      </c>
      <c r="B252">
        <v>2</v>
      </c>
      <c r="C252">
        <v>0</v>
      </c>
      <c r="D252" s="23">
        <f t="shared" si="20"/>
        <v>-3.4482758620689655E-2</v>
      </c>
      <c r="E252" s="23">
        <f t="shared" si="21"/>
        <v>0</v>
      </c>
    </row>
    <row r="253" spans="1:21" x14ac:dyDescent="0.25">
      <c r="A253">
        <v>31</v>
      </c>
      <c r="B253">
        <v>0</v>
      </c>
      <c r="C253">
        <v>1</v>
      </c>
      <c r="D253" s="23">
        <f t="shared" si="20"/>
        <v>0</v>
      </c>
      <c r="E253" s="23">
        <f t="shared" si="21"/>
        <v>1.7241379310344827E-2</v>
      </c>
      <c r="J253" t="s">
        <v>126</v>
      </c>
    </row>
    <row r="254" spans="1:21" x14ac:dyDescent="0.25">
      <c r="A254">
        <v>33</v>
      </c>
      <c r="B254">
        <v>0</v>
      </c>
      <c r="C254">
        <v>1</v>
      </c>
      <c r="D254" s="23">
        <f t="shared" si="20"/>
        <v>0</v>
      </c>
      <c r="E254" s="23">
        <f t="shared" si="21"/>
        <v>1.7241379310344827E-2</v>
      </c>
      <c r="J254" t="s">
        <v>48</v>
      </c>
    </row>
    <row r="255" spans="1:21" x14ac:dyDescent="0.25">
      <c r="A255">
        <v>37</v>
      </c>
      <c r="B255">
        <v>0</v>
      </c>
      <c r="C255">
        <v>1</v>
      </c>
      <c r="D255" s="23">
        <f t="shared" si="20"/>
        <v>0</v>
      </c>
      <c r="E255" s="23">
        <f t="shared" si="21"/>
        <v>1.7241379310344827E-2</v>
      </c>
      <c r="F255" s="24"/>
      <c r="G255" s="24"/>
      <c r="L255" t="s">
        <v>109</v>
      </c>
      <c r="N255" t="s">
        <v>47</v>
      </c>
    </row>
    <row r="256" spans="1:21" x14ac:dyDescent="0.25">
      <c r="A256">
        <v>40</v>
      </c>
      <c r="B256">
        <v>0</v>
      </c>
      <c r="C256">
        <v>1</v>
      </c>
      <c r="D256" s="23">
        <f t="shared" si="20"/>
        <v>0</v>
      </c>
      <c r="E256" s="23">
        <f t="shared" si="21"/>
        <v>1.7241379310344827E-2</v>
      </c>
      <c r="L256" t="s">
        <v>37</v>
      </c>
      <c r="M256" t="s">
        <v>38</v>
      </c>
    </row>
    <row r="257" spans="1:14" x14ac:dyDescent="0.25">
      <c r="A257">
        <v>45</v>
      </c>
      <c r="B257">
        <v>0</v>
      </c>
      <c r="C257">
        <v>1</v>
      </c>
      <c r="D257" s="23">
        <f t="shared" si="20"/>
        <v>0</v>
      </c>
      <c r="E257" s="23">
        <f t="shared" si="21"/>
        <v>1.7241379310344827E-2</v>
      </c>
      <c r="J257" t="s">
        <v>110</v>
      </c>
      <c r="K257">
        <v>19</v>
      </c>
      <c r="L257">
        <v>1</v>
      </c>
      <c r="M257">
        <v>2</v>
      </c>
      <c r="N257">
        <v>3</v>
      </c>
    </row>
    <row r="258" spans="1:14" x14ac:dyDescent="0.25">
      <c r="A258">
        <v>46</v>
      </c>
      <c r="B258">
        <v>1</v>
      </c>
      <c r="C258">
        <v>0</v>
      </c>
      <c r="D258" s="23">
        <f t="shared" si="20"/>
        <v>-1.7241379310344827E-2</v>
      </c>
      <c r="E258" s="23">
        <f t="shared" si="21"/>
        <v>0</v>
      </c>
      <c r="K258">
        <v>20</v>
      </c>
      <c r="L258">
        <v>3</v>
      </c>
      <c r="M258">
        <v>8</v>
      </c>
      <c r="N258">
        <v>11</v>
      </c>
    </row>
    <row r="259" spans="1:14" x14ac:dyDescent="0.25">
      <c r="A259">
        <v>48</v>
      </c>
      <c r="B259">
        <v>0</v>
      </c>
      <c r="C259">
        <v>1</v>
      </c>
      <c r="D259" s="23">
        <f t="shared" si="20"/>
        <v>0</v>
      </c>
      <c r="E259" s="23">
        <f t="shared" si="21"/>
        <v>1.7241379310344827E-2</v>
      </c>
      <c r="K259">
        <v>21</v>
      </c>
      <c r="L259">
        <v>1</v>
      </c>
      <c r="M259">
        <v>10</v>
      </c>
      <c r="N259">
        <v>11</v>
      </c>
    </row>
    <row r="260" spans="1:14" x14ac:dyDescent="0.25">
      <c r="A260">
        <v>52</v>
      </c>
      <c r="B260">
        <v>1</v>
      </c>
      <c r="C260">
        <v>0</v>
      </c>
      <c r="D260" s="23">
        <f t="shared" si="20"/>
        <v>-1.7241379310344827E-2</v>
      </c>
      <c r="E260" s="23">
        <f t="shared" si="21"/>
        <v>0</v>
      </c>
      <c r="K260">
        <v>22</v>
      </c>
      <c r="L260">
        <v>0</v>
      </c>
      <c r="M260">
        <v>8</v>
      </c>
      <c r="N260">
        <v>8</v>
      </c>
    </row>
    <row r="261" spans="1:14" x14ac:dyDescent="0.25">
      <c r="B261">
        <f>SUM(B244:B260)</f>
        <v>12</v>
      </c>
      <c r="C261">
        <f>SUM(C244:C260)</f>
        <v>46</v>
      </c>
      <c r="D261" s="54">
        <f t="shared" ref="D261:E261" si="22">SUM(D244:D260)</f>
        <v>-0.20689655172413796</v>
      </c>
      <c r="E261" s="54">
        <f t="shared" si="22"/>
        <v>0.79310344827586232</v>
      </c>
      <c r="K261">
        <v>23</v>
      </c>
      <c r="L261">
        <v>1</v>
      </c>
      <c r="M261">
        <v>6</v>
      </c>
      <c r="N261">
        <v>7</v>
      </c>
    </row>
    <row r="262" spans="1:14" x14ac:dyDescent="0.25">
      <c r="K262">
        <v>24</v>
      </c>
      <c r="L262">
        <v>1</v>
      </c>
      <c r="M262">
        <v>3</v>
      </c>
      <c r="N262">
        <v>4</v>
      </c>
    </row>
    <row r="263" spans="1:14" x14ac:dyDescent="0.25">
      <c r="K263">
        <v>25</v>
      </c>
      <c r="L263">
        <v>1</v>
      </c>
      <c r="M263">
        <v>2</v>
      </c>
      <c r="N263">
        <v>3</v>
      </c>
    </row>
    <row r="264" spans="1:14" x14ac:dyDescent="0.25">
      <c r="K264">
        <v>26</v>
      </c>
      <c r="L264">
        <v>0</v>
      </c>
      <c r="M264">
        <v>1</v>
      </c>
      <c r="N264">
        <v>1</v>
      </c>
    </row>
    <row r="265" spans="1:14" x14ac:dyDescent="0.25">
      <c r="K265">
        <v>30</v>
      </c>
      <c r="L265">
        <v>2</v>
      </c>
      <c r="M265">
        <v>0</v>
      </c>
      <c r="N265">
        <v>2</v>
      </c>
    </row>
    <row r="266" spans="1:14" x14ac:dyDescent="0.25">
      <c r="K266">
        <v>31</v>
      </c>
      <c r="L266">
        <v>0</v>
      </c>
      <c r="M266">
        <v>1</v>
      </c>
      <c r="N266">
        <v>1</v>
      </c>
    </row>
    <row r="267" spans="1:14" x14ac:dyDescent="0.25">
      <c r="K267">
        <v>33</v>
      </c>
      <c r="L267">
        <v>0</v>
      </c>
      <c r="M267">
        <v>1</v>
      </c>
      <c r="N267">
        <v>1</v>
      </c>
    </row>
    <row r="268" spans="1:14" x14ac:dyDescent="0.25">
      <c r="K268">
        <v>37</v>
      </c>
      <c r="L268">
        <v>0</v>
      </c>
      <c r="M268">
        <v>1</v>
      </c>
      <c r="N268">
        <v>1</v>
      </c>
    </row>
    <row r="269" spans="1:14" x14ac:dyDescent="0.25">
      <c r="K269">
        <v>40</v>
      </c>
      <c r="L269">
        <v>0</v>
      </c>
      <c r="M269">
        <v>1</v>
      </c>
      <c r="N269">
        <v>1</v>
      </c>
    </row>
    <row r="270" spans="1:14" x14ac:dyDescent="0.25">
      <c r="K270">
        <v>45</v>
      </c>
      <c r="L270">
        <v>0</v>
      </c>
      <c r="M270">
        <v>1</v>
      </c>
      <c r="N270">
        <v>1</v>
      </c>
    </row>
    <row r="271" spans="1:14" x14ac:dyDescent="0.25">
      <c r="K271">
        <v>46</v>
      </c>
      <c r="L271">
        <v>1</v>
      </c>
      <c r="M271">
        <v>0</v>
      </c>
      <c r="N271">
        <v>1</v>
      </c>
    </row>
    <row r="272" spans="1:14" x14ac:dyDescent="0.25">
      <c r="K272">
        <v>48</v>
      </c>
      <c r="L272">
        <v>0</v>
      </c>
      <c r="M272">
        <v>1</v>
      </c>
      <c r="N272">
        <v>1</v>
      </c>
    </row>
    <row r="273" spans="10:14" x14ac:dyDescent="0.25">
      <c r="K273">
        <v>52</v>
      </c>
      <c r="L273">
        <v>1</v>
      </c>
      <c r="M273">
        <v>0</v>
      </c>
      <c r="N273">
        <v>1</v>
      </c>
    </row>
    <row r="274" spans="10:14" x14ac:dyDescent="0.25">
      <c r="J274" t="s">
        <v>47</v>
      </c>
      <c r="L274">
        <v>12</v>
      </c>
      <c r="M274">
        <v>46</v>
      </c>
      <c r="N274">
        <v>58</v>
      </c>
    </row>
    <row r="275" spans="10:14" x14ac:dyDescent="0.25">
      <c r="J275" t="s">
        <v>106</v>
      </c>
    </row>
  </sheetData>
  <sheetProtection sheet="1" objects="1" scenarios="1"/>
  <mergeCells count="564">
    <mergeCell ref="Q168:U168"/>
    <mergeCell ref="Q169:U169"/>
    <mergeCell ref="Q170:U170"/>
    <mergeCell ref="Q171:U171"/>
    <mergeCell ref="Q172:U172"/>
    <mergeCell ref="Q173:U173"/>
    <mergeCell ref="Q179:U179"/>
    <mergeCell ref="Q180:U180"/>
    <mergeCell ref="Q174:U174"/>
    <mergeCell ref="Q175:U175"/>
    <mergeCell ref="Q176:U176"/>
    <mergeCell ref="Q177:U177"/>
    <mergeCell ref="Q178:U178"/>
    <mergeCell ref="Q159:U159"/>
    <mergeCell ref="Q160:U160"/>
    <mergeCell ref="Q161:U161"/>
    <mergeCell ref="Q162:U162"/>
    <mergeCell ref="Q163:U163"/>
    <mergeCell ref="Q164:U164"/>
    <mergeCell ref="Q165:U165"/>
    <mergeCell ref="Q166:U166"/>
    <mergeCell ref="Q167:U167"/>
    <mergeCell ref="B73:G74"/>
    <mergeCell ref="I73:N74"/>
    <mergeCell ref="O73:R74"/>
    <mergeCell ref="B88:G89"/>
    <mergeCell ref="I88:N89"/>
    <mergeCell ref="O88:R89"/>
    <mergeCell ref="A1:R1"/>
    <mergeCell ref="A6:R6"/>
    <mergeCell ref="A7:R7"/>
    <mergeCell ref="A8:R8"/>
    <mergeCell ref="A9:R9"/>
    <mergeCell ref="Q112:U112"/>
    <mergeCell ref="Q113:U113"/>
    <mergeCell ref="Q110:U110"/>
    <mergeCell ref="Q111:U111"/>
    <mergeCell ref="B105:H105"/>
    <mergeCell ref="I105:K105"/>
    <mergeCell ref="L105:P105"/>
    <mergeCell ref="Q109:U109"/>
    <mergeCell ref="I106:K106"/>
    <mergeCell ref="I107:K107"/>
    <mergeCell ref="I108:K108"/>
    <mergeCell ref="I109:K109"/>
    <mergeCell ref="I110:K110"/>
    <mergeCell ref="I111:K111"/>
    <mergeCell ref="I112:K112"/>
    <mergeCell ref="I113:K113"/>
    <mergeCell ref="B106:H106"/>
    <mergeCell ref="B107:H107"/>
    <mergeCell ref="B108:H108"/>
    <mergeCell ref="B109:H109"/>
    <mergeCell ref="B110:H110"/>
    <mergeCell ref="B111:H111"/>
    <mergeCell ref="B112:H112"/>
    <mergeCell ref="B113:H113"/>
    <mergeCell ref="Q122:U122"/>
    <mergeCell ref="Q123:U123"/>
    <mergeCell ref="Q120:U120"/>
    <mergeCell ref="Q121:U121"/>
    <mergeCell ref="Q118:U118"/>
    <mergeCell ref="Q119:U119"/>
    <mergeCell ref="Q116:U116"/>
    <mergeCell ref="Q117:U117"/>
    <mergeCell ref="Q114:U114"/>
    <mergeCell ref="Q115:U115"/>
    <mergeCell ref="Q132:U132"/>
    <mergeCell ref="Q133:U133"/>
    <mergeCell ref="Q130:U130"/>
    <mergeCell ref="Q131:U131"/>
    <mergeCell ref="Q128:U128"/>
    <mergeCell ref="Q129:U129"/>
    <mergeCell ref="Q126:U126"/>
    <mergeCell ref="Q127:U127"/>
    <mergeCell ref="Q124:U124"/>
    <mergeCell ref="Q125:U125"/>
    <mergeCell ref="Q148:U148"/>
    <mergeCell ref="Q149:U149"/>
    <mergeCell ref="Q158:U158"/>
    <mergeCell ref="Q156:U156"/>
    <mergeCell ref="Q157:U157"/>
    <mergeCell ref="Q154:U154"/>
    <mergeCell ref="Q155:U155"/>
    <mergeCell ref="Q137:U137"/>
    <mergeCell ref="Q134:U134"/>
    <mergeCell ref="Q135:U135"/>
    <mergeCell ref="Q182:U182"/>
    <mergeCell ref="Q183:U183"/>
    <mergeCell ref="Q184:U184"/>
    <mergeCell ref="Q185:U185"/>
    <mergeCell ref="Q146:U146"/>
    <mergeCell ref="Q147:U147"/>
    <mergeCell ref="Q144:U144"/>
    <mergeCell ref="Q145:U145"/>
    <mergeCell ref="A103:U103"/>
    <mergeCell ref="Q105:U105"/>
    <mergeCell ref="Q106:U106"/>
    <mergeCell ref="Q107:U107"/>
    <mergeCell ref="Q108:U108"/>
    <mergeCell ref="Q142:U142"/>
    <mergeCell ref="Q143:U143"/>
    <mergeCell ref="Q140:U140"/>
    <mergeCell ref="Q141:U141"/>
    <mergeCell ref="Q138:U138"/>
    <mergeCell ref="Q139:U139"/>
    <mergeCell ref="Q136:U136"/>
    <mergeCell ref="Q152:U152"/>
    <mergeCell ref="Q153:U153"/>
    <mergeCell ref="Q150:U150"/>
    <mergeCell ref="Q151:U151"/>
    <mergeCell ref="B115:H115"/>
    <mergeCell ref="B116:H116"/>
    <mergeCell ref="B117:H117"/>
    <mergeCell ref="Q216:U216"/>
    <mergeCell ref="Q217:U217"/>
    <mergeCell ref="Q218:U218"/>
    <mergeCell ref="Q219:U219"/>
    <mergeCell ref="Q220:U220"/>
    <mergeCell ref="Q211:U211"/>
    <mergeCell ref="Q212:U212"/>
    <mergeCell ref="Q213:U213"/>
    <mergeCell ref="Q214:U214"/>
    <mergeCell ref="Q215:U215"/>
    <mergeCell ref="Q206:U206"/>
    <mergeCell ref="Q207:U207"/>
    <mergeCell ref="Q208:U208"/>
    <mergeCell ref="Q209:U209"/>
    <mergeCell ref="Q210:U210"/>
    <mergeCell ref="Q201:U201"/>
    <mergeCell ref="Q202:U202"/>
    <mergeCell ref="Q203:U203"/>
    <mergeCell ref="Q204:U204"/>
    <mergeCell ref="Q205:U205"/>
    <mergeCell ref="Q196:U196"/>
    <mergeCell ref="B114:H114"/>
    <mergeCell ref="B118:H118"/>
    <mergeCell ref="B119:H119"/>
    <mergeCell ref="B120:H120"/>
    <mergeCell ref="B121:H121"/>
    <mergeCell ref="B122:H122"/>
    <mergeCell ref="Q221:U221"/>
    <mergeCell ref="Q222:U222"/>
    <mergeCell ref="Q223:U223"/>
    <mergeCell ref="Q186:U186"/>
    <mergeCell ref="Q187:U187"/>
    <mergeCell ref="Q188:U188"/>
    <mergeCell ref="Q189:U189"/>
    <mergeCell ref="Q190:U190"/>
    <mergeCell ref="Q181:U181"/>
    <mergeCell ref="B128:H128"/>
    <mergeCell ref="B129:H129"/>
    <mergeCell ref="B130:H130"/>
    <mergeCell ref="B131:H131"/>
    <mergeCell ref="B132:H132"/>
    <mergeCell ref="B123:H123"/>
    <mergeCell ref="B124:H124"/>
    <mergeCell ref="B125:H125"/>
    <mergeCell ref="B126:H126"/>
    <mergeCell ref="Q224:U224"/>
    <mergeCell ref="Q197:U197"/>
    <mergeCell ref="Q198:U198"/>
    <mergeCell ref="Q199:U199"/>
    <mergeCell ref="Q200:U200"/>
    <mergeCell ref="Q191:U191"/>
    <mergeCell ref="Q192:U192"/>
    <mergeCell ref="Q193:U193"/>
    <mergeCell ref="Q194:U194"/>
    <mergeCell ref="Q195:U195"/>
    <mergeCell ref="B127:H127"/>
    <mergeCell ref="B138:H138"/>
    <mergeCell ref="B139:H139"/>
    <mergeCell ref="B140:H140"/>
    <mergeCell ref="B141:H141"/>
    <mergeCell ref="B142:H142"/>
    <mergeCell ref="B133:H133"/>
    <mergeCell ref="B134:H134"/>
    <mergeCell ref="B135:H135"/>
    <mergeCell ref="B136:H136"/>
    <mergeCell ref="B137:H137"/>
    <mergeCell ref="B148:H148"/>
    <mergeCell ref="B149:H149"/>
    <mergeCell ref="B150:H150"/>
    <mergeCell ref="B151:H151"/>
    <mergeCell ref="B152:H152"/>
    <mergeCell ref="B143:H143"/>
    <mergeCell ref="B144:H144"/>
    <mergeCell ref="B145:H145"/>
    <mergeCell ref="B146:H146"/>
    <mergeCell ref="B147:H147"/>
    <mergeCell ref="B158:H158"/>
    <mergeCell ref="B159:H159"/>
    <mergeCell ref="B160:H160"/>
    <mergeCell ref="B161:H161"/>
    <mergeCell ref="B162:H162"/>
    <mergeCell ref="B153:H153"/>
    <mergeCell ref="B154:H154"/>
    <mergeCell ref="B155:H155"/>
    <mergeCell ref="B156:H156"/>
    <mergeCell ref="B157:H157"/>
    <mergeCell ref="B168:H168"/>
    <mergeCell ref="B169:H169"/>
    <mergeCell ref="B170:H170"/>
    <mergeCell ref="B171:H171"/>
    <mergeCell ref="B172:H172"/>
    <mergeCell ref="B163:H163"/>
    <mergeCell ref="B164:H164"/>
    <mergeCell ref="B165:H165"/>
    <mergeCell ref="B166:H166"/>
    <mergeCell ref="B167:H167"/>
    <mergeCell ref="B178:H178"/>
    <mergeCell ref="B179:H179"/>
    <mergeCell ref="B180:H180"/>
    <mergeCell ref="B181:H181"/>
    <mergeCell ref="B182:H182"/>
    <mergeCell ref="B173:H173"/>
    <mergeCell ref="B174:H174"/>
    <mergeCell ref="B175:H175"/>
    <mergeCell ref="B176:H176"/>
    <mergeCell ref="B177:H177"/>
    <mergeCell ref="B188:H188"/>
    <mergeCell ref="B189:H189"/>
    <mergeCell ref="B190:H190"/>
    <mergeCell ref="B191:H191"/>
    <mergeCell ref="B192:H192"/>
    <mergeCell ref="B183:H183"/>
    <mergeCell ref="B184:H184"/>
    <mergeCell ref="B185:H185"/>
    <mergeCell ref="B186:H186"/>
    <mergeCell ref="B187:H187"/>
    <mergeCell ref="B198:H198"/>
    <mergeCell ref="B199:H199"/>
    <mergeCell ref="B200:H200"/>
    <mergeCell ref="B201:H201"/>
    <mergeCell ref="B202:H202"/>
    <mergeCell ref="B193:H193"/>
    <mergeCell ref="B194:H194"/>
    <mergeCell ref="B195:H195"/>
    <mergeCell ref="B196:H196"/>
    <mergeCell ref="B197:H197"/>
    <mergeCell ref="B208:H208"/>
    <mergeCell ref="B209:H209"/>
    <mergeCell ref="B210:H210"/>
    <mergeCell ref="B211:H211"/>
    <mergeCell ref="B212:H212"/>
    <mergeCell ref="B203:H203"/>
    <mergeCell ref="B204:H204"/>
    <mergeCell ref="B205:H205"/>
    <mergeCell ref="B206:H206"/>
    <mergeCell ref="B207:H207"/>
    <mergeCell ref="B242:H242"/>
    <mergeCell ref="B233:H233"/>
    <mergeCell ref="B234:H234"/>
    <mergeCell ref="B235:H235"/>
    <mergeCell ref="B236:H236"/>
    <mergeCell ref="B237:H237"/>
    <mergeCell ref="B228:H228"/>
    <mergeCell ref="B229:H229"/>
    <mergeCell ref="B230:H230"/>
    <mergeCell ref="B231:H231"/>
    <mergeCell ref="B232:H232"/>
    <mergeCell ref="I114:K114"/>
    <mergeCell ref="I115:K115"/>
    <mergeCell ref="I116:K116"/>
    <mergeCell ref="I117:K117"/>
    <mergeCell ref="I118:K118"/>
    <mergeCell ref="B238:H238"/>
    <mergeCell ref="B239:H239"/>
    <mergeCell ref="B240:H240"/>
    <mergeCell ref="B241:H241"/>
    <mergeCell ref="B223:H223"/>
    <mergeCell ref="B224:H224"/>
    <mergeCell ref="B225:H225"/>
    <mergeCell ref="B226:H226"/>
    <mergeCell ref="B227:H227"/>
    <mergeCell ref="B218:H218"/>
    <mergeCell ref="B219:H219"/>
    <mergeCell ref="B220:H220"/>
    <mergeCell ref="B221:H221"/>
    <mergeCell ref="B222:H222"/>
    <mergeCell ref="B213:H213"/>
    <mergeCell ref="B214:H214"/>
    <mergeCell ref="B215:H215"/>
    <mergeCell ref="B216:H216"/>
    <mergeCell ref="B217:H217"/>
    <mergeCell ref="I124:K124"/>
    <mergeCell ref="I125:K125"/>
    <mergeCell ref="I126:K126"/>
    <mergeCell ref="I127:K127"/>
    <mergeCell ref="I128:K128"/>
    <mergeCell ref="I119:K119"/>
    <mergeCell ref="I120:K120"/>
    <mergeCell ref="I121:K121"/>
    <mergeCell ref="I122:K122"/>
    <mergeCell ref="I123:K123"/>
    <mergeCell ref="I134:K134"/>
    <mergeCell ref="I135:K135"/>
    <mergeCell ref="I136:K136"/>
    <mergeCell ref="I137:K137"/>
    <mergeCell ref="I138:K138"/>
    <mergeCell ref="I129:K129"/>
    <mergeCell ref="I130:K130"/>
    <mergeCell ref="I131:K131"/>
    <mergeCell ref="I132:K132"/>
    <mergeCell ref="I133:K133"/>
    <mergeCell ref="I144:K144"/>
    <mergeCell ref="I145:K145"/>
    <mergeCell ref="I146:K146"/>
    <mergeCell ref="I147:K147"/>
    <mergeCell ref="I148:K148"/>
    <mergeCell ref="I139:K139"/>
    <mergeCell ref="I140:K140"/>
    <mergeCell ref="I141:K141"/>
    <mergeCell ref="I142:K142"/>
    <mergeCell ref="I143:K143"/>
    <mergeCell ref="I154:K154"/>
    <mergeCell ref="I155:K155"/>
    <mergeCell ref="I156:K156"/>
    <mergeCell ref="I157:K157"/>
    <mergeCell ref="I158:K158"/>
    <mergeCell ref="I149:K149"/>
    <mergeCell ref="I150:K150"/>
    <mergeCell ref="I151:K151"/>
    <mergeCell ref="I152:K152"/>
    <mergeCell ref="I153:K153"/>
    <mergeCell ref="I164:K164"/>
    <mergeCell ref="I165:K165"/>
    <mergeCell ref="I166:K166"/>
    <mergeCell ref="I167:K167"/>
    <mergeCell ref="I168:K168"/>
    <mergeCell ref="I159:K159"/>
    <mergeCell ref="I160:K160"/>
    <mergeCell ref="I161:K161"/>
    <mergeCell ref="I162:K162"/>
    <mergeCell ref="I163:K163"/>
    <mergeCell ref="I174:K174"/>
    <mergeCell ref="I175:K175"/>
    <mergeCell ref="I176:K176"/>
    <mergeCell ref="I177:K177"/>
    <mergeCell ref="I178:K178"/>
    <mergeCell ref="I169:K169"/>
    <mergeCell ref="I170:K170"/>
    <mergeCell ref="I171:K171"/>
    <mergeCell ref="I172:K172"/>
    <mergeCell ref="I173:K173"/>
    <mergeCell ref="I184:K184"/>
    <mergeCell ref="I185:K185"/>
    <mergeCell ref="I186:K186"/>
    <mergeCell ref="I187:K187"/>
    <mergeCell ref="I188:K188"/>
    <mergeCell ref="I179:K179"/>
    <mergeCell ref="I180:K180"/>
    <mergeCell ref="I181:K181"/>
    <mergeCell ref="I182:K182"/>
    <mergeCell ref="I183:K183"/>
    <mergeCell ref="I194:K194"/>
    <mergeCell ref="I195:K195"/>
    <mergeCell ref="I196:K196"/>
    <mergeCell ref="I197:K197"/>
    <mergeCell ref="I198:K198"/>
    <mergeCell ref="I189:K189"/>
    <mergeCell ref="I190:K190"/>
    <mergeCell ref="I191:K191"/>
    <mergeCell ref="I192:K192"/>
    <mergeCell ref="I193:K193"/>
    <mergeCell ref="I204:K204"/>
    <mergeCell ref="I205:K205"/>
    <mergeCell ref="I206:K206"/>
    <mergeCell ref="I207:K207"/>
    <mergeCell ref="I208:K208"/>
    <mergeCell ref="I199:K199"/>
    <mergeCell ref="I200:K200"/>
    <mergeCell ref="I201:K201"/>
    <mergeCell ref="I202:K202"/>
    <mergeCell ref="I203:K203"/>
    <mergeCell ref="I214:K214"/>
    <mergeCell ref="I215:K215"/>
    <mergeCell ref="I216:K216"/>
    <mergeCell ref="I217:K217"/>
    <mergeCell ref="I218:K218"/>
    <mergeCell ref="I209:K209"/>
    <mergeCell ref="I210:K210"/>
    <mergeCell ref="I211:K211"/>
    <mergeCell ref="I212:K212"/>
    <mergeCell ref="I213:K213"/>
    <mergeCell ref="I232:K232"/>
    <mergeCell ref="I233:K233"/>
    <mergeCell ref="I224:K224"/>
    <mergeCell ref="I225:K225"/>
    <mergeCell ref="I226:K226"/>
    <mergeCell ref="I227:K227"/>
    <mergeCell ref="I228:K228"/>
    <mergeCell ref="I219:K219"/>
    <mergeCell ref="I220:K220"/>
    <mergeCell ref="I221:K221"/>
    <mergeCell ref="I222:K222"/>
    <mergeCell ref="I223:K223"/>
    <mergeCell ref="I239:K239"/>
    <mergeCell ref="I240:K240"/>
    <mergeCell ref="I241:K241"/>
    <mergeCell ref="I242:K242"/>
    <mergeCell ref="L106:P106"/>
    <mergeCell ref="L107:P107"/>
    <mergeCell ref="L108:P108"/>
    <mergeCell ref="L109:P109"/>
    <mergeCell ref="L110:P110"/>
    <mergeCell ref="L111:P111"/>
    <mergeCell ref="L112:P112"/>
    <mergeCell ref="L113:P113"/>
    <mergeCell ref="L114:P114"/>
    <mergeCell ref="L115:P115"/>
    <mergeCell ref="L116:P116"/>
    <mergeCell ref="L117:P117"/>
    <mergeCell ref="I234:K234"/>
    <mergeCell ref="I235:K235"/>
    <mergeCell ref="I236:K236"/>
    <mergeCell ref="I237:K237"/>
    <mergeCell ref="I238:K238"/>
    <mergeCell ref="I229:K229"/>
    <mergeCell ref="I230:K230"/>
    <mergeCell ref="I231:K231"/>
    <mergeCell ref="L123:P123"/>
    <mergeCell ref="L124:P124"/>
    <mergeCell ref="L125:P125"/>
    <mergeCell ref="L126:P126"/>
    <mergeCell ref="L127:P127"/>
    <mergeCell ref="L118:P118"/>
    <mergeCell ref="L119:P119"/>
    <mergeCell ref="L120:P120"/>
    <mergeCell ref="L121:P121"/>
    <mergeCell ref="L122:P122"/>
    <mergeCell ref="L133:P133"/>
    <mergeCell ref="L134:P134"/>
    <mergeCell ref="L135:P135"/>
    <mergeCell ref="L136:P136"/>
    <mergeCell ref="L137:P137"/>
    <mergeCell ref="L128:P128"/>
    <mergeCell ref="L129:P129"/>
    <mergeCell ref="L130:P130"/>
    <mergeCell ref="L131:P131"/>
    <mergeCell ref="L132:P132"/>
    <mergeCell ref="L143:P143"/>
    <mergeCell ref="L144:P144"/>
    <mergeCell ref="L145:P145"/>
    <mergeCell ref="L146:P146"/>
    <mergeCell ref="L147:P147"/>
    <mergeCell ref="L138:P138"/>
    <mergeCell ref="L139:P139"/>
    <mergeCell ref="L140:P140"/>
    <mergeCell ref="L141:P141"/>
    <mergeCell ref="L142:P142"/>
    <mergeCell ref="L153:P153"/>
    <mergeCell ref="L154:P154"/>
    <mergeCell ref="L155:P155"/>
    <mergeCell ref="L156:P156"/>
    <mergeCell ref="L157:P157"/>
    <mergeCell ref="L148:P148"/>
    <mergeCell ref="L149:P149"/>
    <mergeCell ref="L150:P150"/>
    <mergeCell ref="L151:P151"/>
    <mergeCell ref="L152:P152"/>
    <mergeCell ref="L163:P163"/>
    <mergeCell ref="L164:P164"/>
    <mergeCell ref="L165:P165"/>
    <mergeCell ref="L166:P166"/>
    <mergeCell ref="L167:P167"/>
    <mergeCell ref="L158:P158"/>
    <mergeCell ref="L159:P159"/>
    <mergeCell ref="L160:P160"/>
    <mergeCell ref="L161:P161"/>
    <mergeCell ref="L162:P162"/>
    <mergeCell ref="L173:P173"/>
    <mergeCell ref="L174:P174"/>
    <mergeCell ref="L175:P175"/>
    <mergeCell ref="L176:P176"/>
    <mergeCell ref="L177:P177"/>
    <mergeCell ref="L168:P168"/>
    <mergeCell ref="L169:P169"/>
    <mergeCell ref="L170:P170"/>
    <mergeCell ref="L171:P171"/>
    <mergeCell ref="L172:P172"/>
    <mergeCell ref="L183:P183"/>
    <mergeCell ref="L184:P184"/>
    <mergeCell ref="L185:P185"/>
    <mergeCell ref="L186:P186"/>
    <mergeCell ref="L187:P187"/>
    <mergeCell ref="L178:P178"/>
    <mergeCell ref="L179:P179"/>
    <mergeCell ref="L180:P180"/>
    <mergeCell ref="L181:P181"/>
    <mergeCell ref="L182:P182"/>
    <mergeCell ref="L193:P193"/>
    <mergeCell ref="L194:P194"/>
    <mergeCell ref="L195:P195"/>
    <mergeCell ref="L196:P196"/>
    <mergeCell ref="L197:P197"/>
    <mergeCell ref="L188:P188"/>
    <mergeCell ref="L189:P189"/>
    <mergeCell ref="L190:P190"/>
    <mergeCell ref="L191:P191"/>
    <mergeCell ref="L192:P192"/>
    <mergeCell ref="L203:P203"/>
    <mergeCell ref="L204:P204"/>
    <mergeCell ref="L205:P205"/>
    <mergeCell ref="L206:P206"/>
    <mergeCell ref="L207:P207"/>
    <mergeCell ref="L198:P198"/>
    <mergeCell ref="L199:P199"/>
    <mergeCell ref="L200:P200"/>
    <mergeCell ref="L201:P201"/>
    <mergeCell ref="L202:P202"/>
    <mergeCell ref="L213:P213"/>
    <mergeCell ref="L214:P214"/>
    <mergeCell ref="L215:P215"/>
    <mergeCell ref="L216:P216"/>
    <mergeCell ref="L217:P217"/>
    <mergeCell ref="L208:P208"/>
    <mergeCell ref="L209:P209"/>
    <mergeCell ref="L210:P210"/>
    <mergeCell ref="L211:P211"/>
    <mergeCell ref="L212:P212"/>
    <mergeCell ref="L223:P223"/>
    <mergeCell ref="L224:P224"/>
    <mergeCell ref="L225:P225"/>
    <mergeCell ref="L226:P226"/>
    <mergeCell ref="L227:P227"/>
    <mergeCell ref="L218:P218"/>
    <mergeCell ref="L219:P219"/>
    <mergeCell ref="L220:P220"/>
    <mergeCell ref="L221:P221"/>
    <mergeCell ref="L222:P222"/>
    <mergeCell ref="L242:P242"/>
    <mergeCell ref="L233:P233"/>
    <mergeCell ref="L234:P234"/>
    <mergeCell ref="L235:P235"/>
    <mergeCell ref="L236:P236"/>
    <mergeCell ref="L237:P237"/>
    <mergeCell ref="L228:P228"/>
    <mergeCell ref="L229:P229"/>
    <mergeCell ref="L230:P230"/>
    <mergeCell ref="L231:P231"/>
    <mergeCell ref="L232:P232"/>
    <mergeCell ref="Q225:U225"/>
    <mergeCell ref="Q226:U226"/>
    <mergeCell ref="Q227:U227"/>
    <mergeCell ref="Q228:U228"/>
    <mergeCell ref="Q229:U229"/>
    <mergeCell ref="L238:P238"/>
    <mergeCell ref="L239:P239"/>
    <mergeCell ref="L240:P240"/>
    <mergeCell ref="L241:P241"/>
    <mergeCell ref="Q240:U240"/>
    <mergeCell ref="Q241:U241"/>
    <mergeCell ref="Q242:U242"/>
    <mergeCell ref="Q235:U235"/>
    <mergeCell ref="Q236:U236"/>
    <mergeCell ref="Q237:U237"/>
    <mergeCell ref="Q238:U238"/>
    <mergeCell ref="Q239:U239"/>
    <mergeCell ref="Q230:U230"/>
    <mergeCell ref="Q231:U231"/>
    <mergeCell ref="Q232:U232"/>
    <mergeCell ref="Q233:U233"/>
    <mergeCell ref="Q234:U234"/>
  </mergeCells>
  <pageMargins left="0.70866141732283472" right="0.70866141732283472" top="0.74803149606299213" bottom="0.74803149606299213" header="0.31496062992125984" footer="0.31496062992125984"/>
  <pageSetup paperSize="9" scale="2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255"/>
  <sheetViews>
    <sheetView view="pageBreakPreview" zoomScale="98" zoomScaleNormal="69" zoomScaleSheetLayoutView="98" workbookViewId="0">
      <selection sqref="A1:R1"/>
    </sheetView>
  </sheetViews>
  <sheetFormatPr baseColWidth="10" defaultRowHeight="15" x14ac:dyDescent="0.25"/>
  <cols>
    <col min="1" max="1" width="115.140625" customWidth="1"/>
    <col min="12" max="12" width="13.85546875" bestFit="1" customWidth="1"/>
    <col min="17" max="17" width="12.85546875" customWidth="1"/>
    <col min="22" max="39" width="11.42578125" hidden="1" customWidth="1"/>
  </cols>
  <sheetData>
    <row r="1" spans="1:39" x14ac:dyDescent="0.25">
      <c r="A1" s="108"/>
      <c r="B1" s="108"/>
      <c r="C1" s="108"/>
      <c r="D1" s="108"/>
      <c r="E1" s="108"/>
      <c r="F1" s="108"/>
      <c r="G1" s="108"/>
      <c r="H1" s="108"/>
      <c r="I1" s="108"/>
      <c r="J1" s="108"/>
      <c r="K1" s="108"/>
      <c r="L1" s="108"/>
      <c r="M1" s="108"/>
      <c r="N1" s="108"/>
      <c r="O1" s="108"/>
      <c r="P1" s="108"/>
      <c r="Q1" s="108"/>
      <c r="R1" s="108"/>
      <c r="V1" t="s">
        <v>129</v>
      </c>
      <c r="AD1" t="s">
        <v>129</v>
      </c>
    </row>
    <row r="2" spans="1:39" x14ac:dyDescent="0.25">
      <c r="A2" s="1"/>
      <c r="B2" s="1"/>
      <c r="C2" s="1"/>
      <c r="D2" s="1"/>
      <c r="E2" s="1"/>
      <c r="F2" s="1"/>
      <c r="G2" s="1"/>
      <c r="H2" s="1"/>
      <c r="I2" s="1"/>
      <c r="J2" s="1"/>
      <c r="K2" s="1"/>
      <c r="L2" s="1"/>
      <c r="M2" s="1"/>
      <c r="N2" s="1"/>
      <c r="O2" s="1"/>
      <c r="P2" s="1"/>
      <c r="Q2" s="1"/>
      <c r="R2" s="1"/>
      <c r="W2">
        <v>1</v>
      </c>
      <c r="X2">
        <v>2</v>
      </c>
      <c r="Y2">
        <v>3</v>
      </c>
      <c r="Z2">
        <v>4</v>
      </c>
      <c r="AA2">
        <v>5</v>
      </c>
      <c r="AB2" t="s">
        <v>87</v>
      </c>
      <c r="AC2" t="s">
        <v>47</v>
      </c>
      <c r="AE2">
        <v>1</v>
      </c>
      <c r="AF2">
        <v>2</v>
      </c>
      <c r="AG2">
        <v>3</v>
      </c>
      <c r="AH2">
        <v>4</v>
      </c>
      <c r="AI2">
        <v>5</v>
      </c>
      <c r="AJ2" t="s">
        <v>47</v>
      </c>
    </row>
    <row r="3" spans="1:39" x14ac:dyDescent="0.25">
      <c r="A3" s="1"/>
      <c r="B3" s="1"/>
      <c r="C3" s="1"/>
      <c r="D3" s="1"/>
      <c r="E3" s="1"/>
      <c r="F3" s="1"/>
      <c r="G3" s="1"/>
      <c r="H3" s="1"/>
      <c r="I3" s="1"/>
      <c r="J3" s="1"/>
      <c r="K3" s="1"/>
      <c r="L3" s="1"/>
      <c r="M3" s="1"/>
      <c r="N3" s="1"/>
      <c r="O3" s="1"/>
      <c r="P3" s="1"/>
      <c r="Q3" s="1"/>
      <c r="R3" s="1"/>
      <c r="V3" t="s">
        <v>88</v>
      </c>
      <c r="W3">
        <v>0</v>
      </c>
      <c r="X3">
        <v>4</v>
      </c>
      <c r="Y3">
        <v>7</v>
      </c>
      <c r="Z3">
        <v>5</v>
      </c>
      <c r="AA3">
        <v>6</v>
      </c>
      <c r="AB3">
        <v>6</v>
      </c>
      <c r="AC3">
        <v>28</v>
      </c>
      <c r="AD3" t="s">
        <v>88</v>
      </c>
      <c r="AE3">
        <v>0</v>
      </c>
      <c r="AF3">
        <v>4</v>
      </c>
      <c r="AG3">
        <v>7</v>
      </c>
      <c r="AH3">
        <v>5</v>
      </c>
      <c r="AI3">
        <v>6</v>
      </c>
      <c r="AJ3">
        <v>3.59</v>
      </c>
      <c r="AK3">
        <v>1.1000000000000001</v>
      </c>
      <c r="AL3">
        <v>4</v>
      </c>
      <c r="AM3">
        <v>3</v>
      </c>
    </row>
    <row r="4" spans="1:39" x14ac:dyDescent="0.25">
      <c r="A4" s="1"/>
      <c r="B4" s="1"/>
      <c r="C4" s="1"/>
      <c r="D4" s="1"/>
      <c r="E4" s="1"/>
      <c r="F4" s="1"/>
      <c r="G4" s="1"/>
      <c r="H4" s="1"/>
      <c r="I4" s="1"/>
      <c r="J4" s="1"/>
      <c r="K4" s="1"/>
      <c r="L4" s="1"/>
      <c r="M4" s="1"/>
      <c r="N4" s="1"/>
      <c r="O4" s="1"/>
      <c r="P4" s="1"/>
      <c r="Q4" s="1"/>
      <c r="R4" s="1"/>
      <c r="V4" t="s">
        <v>89</v>
      </c>
      <c r="W4">
        <v>0</v>
      </c>
      <c r="X4">
        <v>0</v>
      </c>
      <c r="Y4">
        <v>6</v>
      </c>
      <c r="Z4">
        <v>7</v>
      </c>
      <c r="AA4">
        <v>14</v>
      </c>
      <c r="AB4">
        <v>1</v>
      </c>
      <c r="AC4">
        <v>28</v>
      </c>
      <c r="AD4" t="s">
        <v>89</v>
      </c>
      <c r="AE4">
        <v>0</v>
      </c>
      <c r="AF4">
        <v>0</v>
      </c>
      <c r="AG4">
        <v>6</v>
      </c>
      <c r="AH4">
        <v>7</v>
      </c>
      <c r="AI4">
        <v>14</v>
      </c>
      <c r="AJ4">
        <v>4.3</v>
      </c>
      <c r="AK4">
        <v>0.82</v>
      </c>
      <c r="AL4">
        <v>5</v>
      </c>
      <c r="AM4">
        <v>5</v>
      </c>
    </row>
    <row r="5" spans="1:39" x14ac:dyDescent="0.25">
      <c r="A5" s="1"/>
      <c r="B5" s="1"/>
      <c r="C5" s="1"/>
      <c r="D5" s="1"/>
      <c r="E5" s="1"/>
      <c r="F5" s="1"/>
      <c r="G5" s="1"/>
      <c r="H5" s="1"/>
      <c r="I5" s="1"/>
      <c r="J5" s="1"/>
      <c r="K5" s="1"/>
      <c r="L5" s="1"/>
      <c r="M5" s="1"/>
      <c r="N5" s="1"/>
      <c r="O5" s="1"/>
      <c r="P5" s="1"/>
      <c r="Q5" s="1"/>
      <c r="R5" s="1"/>
      <c r="V5" t="s">
        <v>90</v>
      </c>
      <c r="W5">
        <v>1</v>
      </c>
      <c r="X5">
        <v>0</v>
      </c>
      <c r="Y5">
        <v>2</v>
      </c>
      <c r="Z5">
        <v>13</v>
      </c>
      <c r="AA5">
        <v>12</v>
      </c>
      <c r="AB5">
        <v>0</v>
      </c>
      <c r="AC5">
        <v>28</v>
      </c>
      <c r="AD5" t="s">
        <v>90</v>
      </c>
      <c r="AE5">
        <v>1</v>
      </c>
      <c r="AF5">
        <v>0</v>
      </c>
      <c r="AG5">
        <v>2</v>
      </c>
      <c r="AH5">
        <v>13</v>
      </c>
      <c r="AI5">
        <v>12</v>
      </c>
      <c r="AJ5">
        <v>4.25</v>
      </c>
      <c r="AK5">
        <v>0.89</v>
      </c>
      <c r="AL5">
        <v>4</v>
      </c>
      <c r="AM5">
        <v>4</v>
      </c>
    </row>
    <row r="6" spans="1:39" ht="15" customHeight="1" x14ac:dyDescent="0.25">
      <c r="A6" s="108" t="s">
        <v>84</v>
      </c>
      <c r="B6" s="108"/>
      <c r="C6" s="108"/>
      <c r="D6" s="108"/>
      <c r="E6" s="108"/>
      <c r="F6" s="108"/>
      <c r="G6" s="108"/>
      <c r="H6" s="108"/>
      <c r="I6" s="108"/>
      <c r="J6" s="108"/>
      <c r="K6" s="108"/>
      <c r="L6" s="108"/>
      <c r="M6" s="108"/>
      <c r="N6" s="108"/>
      <c r="O6" s="108"/>
      <c r="P6" s="108"/>
      <c r="Q6" s="108"/>
      <c r="R6" s="108"/>
      <c r="V6" t="s">
        <v>91</v>
      </c>
      <c r="W6">
        <v>0</v>
      </c>
      <c r="X6">
        <v>5</v>
      </c>
      <c r="Y6">
        <v>6</v>
      </c>
      <c r="Z6">
        <v>11</v>
      </c>
      <c r="AA6">
        <v>6</v>
      </c>
      <c r="AB6">
        <v>0</v>
      </c>
      <c r="AC6">
        <v>28</v>
      </c>
      <c r="AD6" t="s">
        <v>91</v>
      </c>
      <c r="AE6">
        <v>0</v>
      </c>
      <c r="AF6">
        <v>5</v>
      </c>
      <c r="AG6">
        <v>6</v>
      </c>
      <c r="AH6">
        <v>11</v>
      </c>
      <c r="AI6">
        <v>6</v>
      </c>
      <c r="AJ6">
        <v>3.64</v>
      </c>
      <c r="AK6">
        <v>1.03</v>
      </c>
      <c r="AL6">
        <v>4</v>
      </c>
      <c r="AM6">
        <v>4</v>
      </c>
    </row>
    <row r="7" spans="1:39" x14ac:dyDescent="0.25">
      <c r="A7" s="108"/>
      <c r="B7" s="108"/>
      <c r="C7" s="108"/>
      <c r="D7" s="108"/>
      <c r="E7" s="108"/>
      <c r="F7" s="108"/>
      <c r="G7" s="108"/>
      <c r="H7" s="108"/>
      <c r="I7" s="108"/>
      <c r="J7" s="108"/>
      <c r="K7" s="108"/>
      <c r="L7" s="108"/>
      <c r="M7" s="108"/>
      <c r="N7" s="108"/>
      <c r="O7" s="108"/>
      <c r="P7" s="108"/>
      <c r="Q7" s="108"/>
      <c r="R7" s="108"/>
      <c r="V7" t="s">
        <v>92</v>
      </c>
      <c r="W7">
        <v>2</v>
      </c>
      <c r="X7">
        <v>1</v>
      </c>
      <c r="Y7">
        <v>5</v>
      </c>
      <c r="Z7">
        <v>6</v>
      </c>
      <c r="AA7">
        <v>13</v>
      </c>
      <c r="AB7">
        <v>1</v>
      </c>
      <c r="AC7">
        <v>28</v>
      </c>
      <c r="AD7" t="s">
        <v>92</v>
      </c>
      <c r="AE7">
        <v>2</v>
      </c>
      <c r="AF7">
        <v>1</v>
      </c>
      <c r="AG7">
        <v>5</v>
      </c>
      <c r="AH7">
        <v>6</v>
      </c>
      <c r="AI7">
        <v>13</v>
      </c>
      <c r="AJ7">
        <v>4</v>
      </c>
      <c r="AK7">
        <v>1.24</v>
      </c>
      <c r="AL7">
        <v>4</v>
      </c>
      <c r="AM7">
        <v>5</v>
      </c>
    </row>
    <row r="8" spans="1:39" x14ac:dyDescent="0.25">
      <c r="A8" s="108" t="s">
        <v>1</v>
      </c>
      <c r="B8" s="108"/>
      <c r="C8" s="108"/>
      <c r="D8" s="108"/>
      <c r="E8" s="108"/>
      <c r="F8" s="108"/>
      <c r="G8" s="108"/>
      <c r="H8" s="108"/>
      <c r="I8" s="108"/>
      <c r="J8" s="108"/>
      <c r="K8" s="108"/>
      <c r="L8" s="108"/>
      <c r="M8" s="108"/>
      <c r="N8" s="108"/>
      <c r="O8" s="108"/>
      <c r="P8" s="108"/>
      <c r="Q8" s="108"/>
      <c r="R8" s="108"/>
      <c r="V8" t="s">
        <v>93</v>
      </c>
      <c r="W8">
        <v>3</v>
      </c>
      <c r="X8">
        <v>1</v>
      </c>
      <c r="Y8">
        <v>5</v>
      </c>
      <c r="Z8">
        <v>6</v>
      </c>
      <c r="AA8">
        <v>12</v>
      </c>
      <c r="AB8">
        <v>1</v>
      </c>
      <c r="AC8">
        <v>28</v>
      </c>
      <c r="AD8" t="s">
        <v>93</v>
      </c>
      <c r="AE8">
        <v>3</v>
      </c>
      <c r="AF8">
        <v>1</v>
      </c>
      <c r="AG8">
        <v>5</v>
      </c>
      <c r="AH8">
        <v>6</v>
      </c>
      <c r="AI8">
        <v>12</v>
      </c>
      <c r="AJ8">
        <v>3.85</v>
      </c>
      <c r="AK8">
        <v>1.35</v>
      </c>
      <c r="AL8">
        <v>4</v>
      </c>
      <c r="AM8">
        <v>5</v>
      </c>
    </row>
    <row r="9" spans="1:39" ht="15" customHeight="1" x14ac:dyDescent="0.25">
      <c r="A9" s="108" t="s">
        <v>218</v>
      </c>
      <c r="B9" s="108"/>
      <c r="C9" s="108"/>
      <c r="D9" s="108"/>
      <c r="E9" s="108"/>
      <c r="F9" s="108"/>
      <c r="G9" s="108"/>
      <c r="H9" s="108"/>
      <c r="I9" s="108"/>
      <c r="J9" s="108"/>
      <c r="K9" s="108"/>
      <c r="L9" s="108"/>
      <c r="M9" s="108"/>
      <c r="N9" s="108"/>
      <c r="O9" s="108"/>
      <c r="P9" s="108"/>
      <c r="Q9" s="108"/>
      <c r="R9" s="108"/>
      <c r="V9" t="s">
        <v>94</v>
      </c>
      <c r="W9">
        <v>3</v>
      </c>
      <c r="X9">
        <v>1</v>
      </c>
      <c r="Y9">
        <v>0</v>
      </c>
      <c r="Z9">
        <v>7</v>
      </c>
      <c r="AA9">
        <v>16</v>
      </c>
      <c r="AB9">
        <v>1</v>
      </c>
      <c r="AC9">
        <v>28</v>
      </c>
      <c r="AD9" t="s">
        <v>94</v>
      </c>
      <c r="AE9">
        <v>3</v>
      </c>
      <c r="AF9">
        <v>1</v>
      </c>
      <c r="AG9">
        <v>0</v>
      </c>
      <c r="AH9">
        <v>7</v>
      </c>
      <c r="AI9">
        <v>16</v>
      </c>
      <c r="AJ9">
        <v>4.1900000000000004</v>
      </c>
      <c r="AK9">
        <v>1.33</v>
      </c>
      <c r="AL9">
        <v>5</v>
      </c>
      <c r="AM9">
        <v>5</v>
      </c>
    </row>
    <row r="10" spans="1:39" x14ac:dyDescent="0.25">
      <c r="A10" s="45"/>
      <c r="B10" s="45"/>
      <c r="C10" s="45"/>
      <c r="D10" s="45"/>
      <c r="E10" s="45"/>
      <c r="F10" s="45"/>
      <c r="G10" s="45"/>
      <c r="H10" s="45"/>
      <c r="I10" s="45"/>
      <c r="J10" s="45"/>
      <c r="K10" s="45"/>
      <c r="L10" s="45"/>
      <c r="M10" s="45"/>
      <c r="N10" s="45"/>
      <c r="O10" s="45"/>
      <c r="P10" s="45"/>
      <c r="Q10" s="45"/>
      <c r="R10" s="45"/>
      <c r="V10" t="s">
        <v>95</v>
      </c>
      <c r="W10">
        <v>3</v>
      </c>
      <c r="X10">
        <v>3</v>
      </c>
      <c r="Y10">
        <v>4</v>
      </c>
      <c r="Z10">
        <v>7</v>
      </c>
      <c r="AA10">
        <v>8</v>
      </c>
      <c r="AB10">
        <v>3</v>
      </c>
      <c r="AC10">
        <v>28</v>
      </c>
      <c r="AD10" t="s">
        <v>95</v>
      </c>
      <c r="AE10">
        <v>3</v>
      </c>
      <c r="AF10">
        <v>3</v>
      </c>
      <c r="AG10">
        <v>4</v>
      </c>
      <c r="AH10">
        <v>7</v>
      </c>
      <c r="AI10">
        <v>8</v>
      </c>
      <c r="AJ10">
        <v>3.56</v>
      </c>
      <c r="AK10">
        <v>1.39</v>
      </c>
      <c r="AL10">
        <v>4</v>
      </c>
      <c r="AM10">
        <v>5</v>
      </c>
    </row>
    <row r="11" spans="1:39" x14ac:dyDescent="0.25">
      <c r="A11" s="45"/>
      <c r="B11" s="45"/>
      <c r="C11" s="45"/>
      <c r="D11" s="45"/>
      <c r="E11" s="45"/>
      <c r="F11" s="45"/>
      <c r="G11" s="45"/>
      <c r="H11" s="45"/>
      <c r="I11" s="45"/>
      <c r="J11" s="45"/>
      <c r="K11" s="45"/>
      <c r="L11" s="45"/>
      <c r="M11" s="45"/>
      <c r="N11" s="45"/>
      <c r="O11" s="45"/>
      <c r="P11" s="45"/>
      <c r="Q11" s="45"/>
      <c r="R11" s="45"/>
      <c r="V11" t="s">
        <v>96</v>
      </c>
      <c r="W11">
        <v>5</v>
      </c>
      <c r="X11">
        <v>2</v>
      </c>
      <c r="Y11">
        <v>7</v>
      </c>
      <c r="Z11">
        <v>5</v>
      </c>
      <c r="AA11">
        <v>8</v>
      </c>
      <c r="AB11">
        <v>1</v>
      </c>
      <c r="AC11">
        <v>28</v>
      </c>
      <c r="AD11" t="s">
        <v>96</v>
      </c>
      <c r="AE11">
        <v>5</v>
      </c>
      <c r="AF11">
        <v>2</v>
      </c>
      <c r="AG11">
        <v>7</v>
      </c>
      <c r="AH11">
        <v>5</v>
      </c>
      <c r="AI11">
        <v>8</v>
      </c>
      <c r="AJ11">
        <v>3.33</v>
      </c>
      <c r="AK11">
        <v>1.47</v>
      </c>
      <c r="AL11">
        <v>3</v>
      </c>
      <c r="AM11">
        <v>5</v>
      </c>
    </row>
    <row r="12" spans="1:39" x14ac:dyDescent="0.25">
      <c r="A12" s="45"/>
      <c r="B12" s="45"/>
      <c r="C12" s="45"/>
      <c r="D12" s="45"/>
      <c r="E12" s="45"/>
      <c r="F12" s="45"/>
      <c r="G12" s="45"/>
      <c r="H12" s="45"/>
      <c r="I12" s="45"/>
      <c r="J12" s="45"/>
      <c r="K12" s="45"/>
      <c r="L12" s="45"/>
      <c r="M12" s="45"/>
      <c r="N12" s="45"/>
      <c r="O12" s="45"/>
      <c r="P12" s="45"/>
      <c r="Q12" s="45"/>
      <c r="R12" s="45"/>
      <c r="V12" t="s">
        <v>97</v>
      </c>
      <c r="W12">
        <v>0</v>
      </c>
      <c r="X12">
        <v>0</v>
      </c>
      <c r="Y12">
        <v>2</v>
      </c>
      <c r="Z12">
        <v>6</v>
      </c>
      <c r="AA12">
        <v>20</v>
      </c>
      <c r="AB12">
        <v>0</v>
      </c>
      <c r="AC12">
        <v>28</v>
      </c>
      <c r="AD12" t="s">
        <v>97</v>
      </c>
      <c r="AE12">
        <v>0</v>
      </c>
      <c r="AF12">
        <v>0</v>
      </c>
      <c r="AG12">
        <v>2</v>
      </c>
      <c r="AH12">
        <v>6</v>
      </c>
      <c r="AI12">
        <v>20</v>
      </c>
      <c r="AJ12">
        <v>4.6399999999999997</v>
      </c>
      <c r="AK12">
        <v>0.62</v>
      </c>
      <c r="AL12">
        <v>5</v>
      </c>
      <c r="AM12">
        <v>5</v>
      </c>
    </row>
    <row r="13" spans="1:39" x14ac:dyDescent="0.25">
      <c r="A13" s="45"/>
      <c r="B13" s="45"/>
      <c r="C13" s="45"/>
      <c r="D13" s="45"/>
      <c r="E13" s="45"/>
      <c r="F13" s="45"/>
      <c r="G13" s="45"/>
      <c r="H13" s="45"/>
      <c r="I13" s="45"/>
      <c r="J13" s="45"/>
      <c r="K13" s="45"/>
      <c r="L13" s="45"/>
      <c r="M13" s="45"/>
      <c r="N13" s="45"/>
      <c r="O13" s="45"/>
      <c r="P13" s="45"/>
      <c r="Q13" s="45"/>
      <c r="R13" s="45"/>
      <c r="V13" t="s">
        <v>98</v>
      </c>
      <c r="W13">
        <v>3</v>
      </c>
      <c r="X13">
        <v>1</v>
      </c>
      <c r="Y13">
        <v>3</v>
      </c>
      <c r="Z13">
        <v>5</v>
      </c>
      <c r="AA13">
        <v>16</v>
      </c>
      <c r="AB13">
        <v>0</v>
      </c>
      <c r="AC13">
        <v>28</v>
      </c>
      <c r="AD13" t="s">
        <v>98</v>
      </c>
      <c r="AE13">
        <v>3</v>
      </c>
      <c r="AF13">
        <v>1</v>
      </c>
      <c r="AG13">
        <v>3</v>
      </c>
      <c r="AH13">
        <v>5</v>
      </c>
      <c r="AI13">
        <v>16</v>
      </c>
      <c r="AJ13">
        <v>4.07</v>
      </c>
      <c r="AK13">
        <v>1.36</v>
      </c>
      <c r="AL13">
        <v>5</v>
      </c>
      <c r="AM13">
        <v>5</v>
      </c>
    </row>
    <row r="14" spans="1:39" x14ac:dyDescent="0.25">
      <c r="A14" s="45"/>
      <c r="B14" s="45"/>
      <c r="C14" s="45"/>
      <c r="D14" s="45"/>
      <c r="E14" s="45"/>
      <c r="F14" s="45"/>
      <c r="G14" s="45"/>
      <c r="H14" s="45"/>
      <c r="I14" s="45"/>
      <c r="J14" s="45"/>
      <c r="K14" s="45"/>
      <c r="L14" s="45"/>
      <c r="M14" s="45"/>
      <c r="N14" s="45"/>
      <c r="O14" s="45"/>
      <c r="P14" s="45"/>
      <c r="Q14" s="45"/>
      <c r="R14" s="45"/>
      <c r="V14" t="s">
        <v>99</v>
      </c>
      <c r="W14">
        <v>2</v>
      </c>
      <c r="X14">
        <v>2</v>
      </c>
      <c r="Y14">
        <v>3</v>
      </c>
      <c r="Z14">
        <v>10</v>
      </c>
      <c r="AA14">
        <v>10</v>
      </c>
      <c r="AB14">
        <v>1</v>
      </c>
      <c r="AC14">
        <v>28</v>
      </c>
      <c r="AD14" t="s">
        <v>99</v>
      </c>
      <c r="AE14">
        <v>2</v>
      </c>
      <c r="AF14">
        <v>2</v>
      </c>
      <c r="AG14">
        <v>3</v>
      </c>
      <c r="AH14">
        <v>10</v>
      </c>
      <c r="AI14">
        <v>10</v>
      </c>
      <c r="AJ14">
        <v>3.89</v>
      </c>
      <c r="AK14">
        <v>1.22</v>
      </c>
      <c r="AL14">
        <v>4</v>
      </c>
      <c r="AM14" t="s">
        <v>79</v>
      </c>
    </row>
    <row r="15" spans="1:39" x14ac:dyDescent="0.25">
      <c r="A15" s="45"/>
      <c r="B15" s="45"/>
      <c r="C15" s="45"/>
      <c r="D15" s="45"/>
      <c r="E15" s="45"/>
      <c r="F15" s="45"/>
      <c r="G15" s="45"/>
      <c r="H15" s="45"/>
      <c r="I15" s="45"/>
      <c r="J15" s="45"/>
      <c r="K15" s="45"/>
      <c r="L15" s="45"/>
      <c r="M15" s="45"/>
      <c r="N15" s="45"/>
      <c r="O15" s="45"/>
      <c r="P15" s="45"/>
      <c r="Q15" s="45"/>
      <c r="R15" s="45"/>
      <c r="V15" t="s">
        <v>100</v>
      </c>
      <c r="W15">
        <v>1</v>
      </c>
      <c r="X15">
        <v>3</v>
      </c>
      <c r="Y15">
        <v>3</v>
      </c>
      <c r="Z15">
        <v>6</v>
      </c>
      <c r="AA15">
        <v>14</v>
      </c>
      <c r="AB15">
        <v>1</v>
      </c>
      <c r="AC15">
        <v>28</v>
      </c>
      <c r="AD15" t="s">
        <v>100</v>
      </c>
      <c r="AE15">
        <v>1</v>
      </c>
      <c r="AF15">
        <v>3</v>
      </c>
      <c r="AG15">
        <v>3</v>
      </c>
      <c r="AH15">
        <v>6</v>
      </c>
      <c r="AI15">
        <v>14</v>
      </c>
      <c r="AJ15">
        <v>4.07</v>
      </c>
      <c r="AK15">
        <v>1.21</v>
      </c>
      <c r="AL15">
        <v>5</v>
      </c>
      <c r="AM15">
        <v>5</v>
      </c>
    </row>
    <row r="16" spans="1:39" x14ac:dyDescent="0.25">
      <c r="A16" s="45"/>
      <c r="B16" s="45"/>
      <c r="C16" s="45"/>
      <c r="D16" s="45"/>
      <c r="E16" s="45"/>
      <c r="F16" s="45"/>
      <c r="G16" s="45"/>
      <c r="H16" s="45"/>
      <c r="I16" s="45"/>
      <c r="J16" s="45"/>
      <c r="K16" s="45"/>
      <c r="L16" s="45"/>
      <c r="M16" s="45"/>
      <c r="N16" s="45"/>
      <c r="O16" s="45"/>
      <c r="P16" s="45"/>
      <c r="Q16" s="45"/>
      <c r="R16" s="45"/>
      <c r="V16" t="s">
        <v>101</v>
      </c>
      <c r="W16">
        <v>5</v>
      </c>
      <c r="X16">
        <v>0</v>
      </c>
      <c r="Y16">
        <v>3</v>
      </c>
      <c r="Z16">
        <v>5</v>
      </c>
      <c r="AA16">
        <v>6</v>
      </c>
      <c r="AB16">
        <v>9</v>
      </c>
      <c r="AC16">
        <v>28</v>
      </c>
      <c r="AD16" t="s">
        <v>101</v>
      </c>
      <c r="AE16">
        <v>5</v>
      </c>
      <c r="AF16">
        <v>0</v>
      </c>
      <c r="AG16">
        <v>3</v>
      </c>
      <c r="AH16">
        <v>5</v>
      </c>
      <c r="AI16">
        <v>6</v>
      </c>
      <c r="AJ16">
        <v>3.37</v>
      </c>
      <c r="AK16">
        <v>1.61</v>
      </c>
      <c r="AL16">
        <v>4</v>
      </c>
      <c r="AM16">
        <v>5</v>
      </c>
    </row>
    <row r="17" spans="1:39" x14ac:dyDescent="0.25">
      <c r="A17" s="45"/>
      <c r="B17" s="45"/>
      <c r="C17" s="45"/>
      <c r="D17" s="45"/>
      <c r="E17" s="45"/>
      <c r="F17" s="45"/>
      <c r="G17" s="45"/>
      <c r="H17" s="45"/>
      <c r="I17" s="45"/>
      <c r="J17" s="45"/>
      <c r="K17" s="45"/>
      <c r="L17" s="45"/>
      <c r="M17" s="45"/>
      <c r="N17" s="45"/>
      <c r="O17" s="45"/>
      <c r="P17" s="45"/>
      <c r="Q17" s="45"/>
      <c r="R17" s="45"/>
      <c r="V17" t="s">
        <v>102</v>
      </c>
      <c r="W17">
        <v>1</v>
      </c>
      <c r="X17">
        <v>1</v>
      </c>
      <c r="Y17">
        <v>4</v>
      </c>
      <c r="Z17">
        <v>5</v>
      </c>
      <c r="AA17">
        <v>11</v>
      </c>
      <c r="AB17">
        <v>6</v>
      </c>
      <c r="AC17">
        <v>28</v>
      </c>
      <c r="AD17" t="s">
        <v>102</v>
      </c>
      <c r="AE17">
        <v>1</v>
      </c>
      <c r="AF17">
        <v>1</v>
      </c>
      <c r="AG17">
        <v>4</v>
      </c>
      <c r="AH17">
        <v>5</v>
      </c>
      <c r="AI17">
        <v>11</v>
      </c>
      <c r="AJ17">
        <v>4.09</v>
      </c>
      <c r="AK17">
        <v>1.1499999999999999</v>
      </c>
      <c r="AL17">
        <v>5</v>
      </c>
      <c r="AM17">
        <v>5</v>
      </c>
    </row>
    <row r="18" spans="1:39" x14ac:dyDescent="0.25">
      <c r="A18" s="45"/>
      <c r="B18" s="45"/>
      <c r="C18" s="45"/>
      <c r="D18" s="45"/>
      <c r="E18" s="45"/>
      <c r="F18" s="45"/>
      <c r="G18" s="45"/>
      <c r="H18" s="45"/>
      <c r="I18" s="45"/>
      <c r="J18" s="45"/>
      <c r="K18" s="45"/>
      <c r="L18" s="45"/>
      <c r="M18" s="45"/>
      <c r="N18" s="45"/>
      <c r="O18" s="45"/>
      <c r="P18" s="45"/>
      <c r="Q18" s="45"/>
      <c r="R18" s="45"/>
      <c r="V18" t="s">
        <v>103</v>
      </c>
      <c r="W18">
        <v>0</v>
      </c>
      <c r="X18">
        <v>0</v>
      </c>
      <c r="Y18">
        <v>2</v>
      </c>
      <c r="Z18">
        <v>4</v>
      </c>
      <c r="AA18">
        <v>20</v>
      </c>
      <c r="AB18">
        <v>2</v>
      </c>
      <c r="AC18">
        <v>28</v>
      </c>
      <c r="AD18" t="s">
        <v>103</v>
      </c>
      <c r="AE18">
        <v>0</v>
      </c>
      <c r="AF18">
        <v>0</v>
      </c>
      <c r="AG18">
        <v>2</v>
      </c>
      <c r="AH18">
        <v>4</v>
      </c>
      <c r="AI18">
        <v>20</v>
      </c>
      <c r="AJ18">
        <v>4.6900000000000004</v>
      </c>
      <c r="AK18">
        <v>0.62</v>
      </c>
      <c r="AL18">
        <v>5</v>
      </c>
      <c r="AM18">
        <v>5</v>
      </c>
    </row>
    <row r="19" spans="1:39" x14ac:dyDescent="0.25">
      <c r="A19" s="45"/>
      <c r="B19" s="45"/>
      <c r="C19" s="45"/>
      <c r="D19" s="45"/>
      <c r="E19" s="45"/>
      <c r="F19" s="45"/>
      <c r="G19" s="45"/>
      <c r="H19" s="45"/>
      <c r="I19" s="45"/>
      <c r="J19" s="45"/>
      <c r="K19" s="45"/>
      <c r="L19" s="45"/>
      <c r="M19" s="45"/>
      <c r="N19" s="45"/>
      <c r="O19" s="45"/>
      <c r="P19" s="45"/>
      <c r="Q19" s="45"/>
      <c r="R19" s="45"/>
      <c r="V19" t="s">
        <v>104</v>
      </c>
      <c r="W19">
        <v>0</v>
      </c>
      <c r="X19">
        <v>1</v>
      </c>
      <c r="Y19">
        <v>2</v>
      </c>
      <c r="Z19">
        <v>7</v>
      </c>
      <c r="AA19">
        <v>15</v>
      </c>
      <c r="AB19">
        <v>3</v>
      </c>
      <c r="AC19">
        <v>28</v>
      </c>
      <c r="AD19" t="s">
        <v>104</v>
      </c>
      <c r="AE19">
        <v>0</v>
      </c>
      <c r="AF19">
        <v>1</v>
      </c>
      <c r="AG19">
        <v>2</v>
      </c>
      <c r="AH19">
        <v>7</v>
      </c>
      <c r="AI19">
        <v>15</v>
      </c>
      <c r="AJ19">
        <v>4.4400000000000004</v>
      </c>
      <c r="AK19">
        <v>0.82</v>
      </c>
      <c r="AL19">
        <v>5</v>
      </c>
      <c r="AM19">
        <v>5</v>
      </c>
    </row>
    <row r="20" spans="1:39" ht="33.75" x14ac:dyDescent="0.25">
      <c r="A20" s="26"/>
      <c r="B20" s="26"/>
      <c r="C20" s="26"/>
      <c r="D20" s="26"/>
      <c r="E20" s="26"/>
      <c r="F20" s="26"/>
      <c r="G20" s="26"/>
      <c r="V20" t="s">
        <v>105</v>
      </c>
      <c r="W20">
        <v>1</v>
      </c>
      <c r="X20">
        <v>1</v>
      </c>
      <c r="Y20">
        <v>5</v>
      </c>
      <c r="Z20">
        <v>8</v>
      </c>
      <c r="AA20">
        <v>12</v>
      </c>
      <c r="AB20">
        <v>1</v>
      </c>
      <c r="AC20">
        <v>28</v>
      </c>
      <c r="AD20" t="s">
        <v>105</v>
      </c>
      <c r="AE20">
        <v>1</v>
      </c>
      <c r="AF20">
        <v>1</v>
      </c>
      <c r="AG20">
        <v>5</v>
      </c>
      <c r="AH20">
        <v>8</v>
      </c>
      <c r="AI20">
        <v>12</v>
      </c>
      <c r="AJ20">
        <v>4.07</v>
      </c>
      <c r="AK20">
        <v>1.07</v>
      </c>
      <c r="AL20">
        <v>4</v>
      </c>
      <c r="AM20">
        <v>5</v>
      </c>
    </row>
    <row r="21" spans="1:39" ht="33.75" x14ac:dyDescent="0.25">
      <c r="A21" s="26"/>
      <c r="B21" s="26"/>
      <c r="C21" s="26"/>
      <c r="D21" s="26"/>
      <c r="E21" s="26"/>
      <c r="F21" s="26"/>
      <c r="G21" s="26"/>
      <c r="V21" t="s">
        <v>130</v>
      </c>
      <c r="AD21" t="s">
        <v>130</v>
      </c>
    </row>
    <row r="22" spans="1:39" ht="33.75" x14ac:dyDescent="0.25">
      <c r="A22" s="26"/>
      <c r="B22" s="26"/>
      <c r="C22" s="26"/>
      <c r="D22" s="26"/>
      <c r="E22" s="26"/>
      <c r="F22" s="26"/>
      <c r="G22" s="26"/>
      <c r="AD22" t="s">
        <v>80</v>
      </c>
    </row>
    <row r="23" spans="1:39" x14ac:dyDescent="0.25">
      <c r="A23" s="3"/>
      <c r="B23" s="3"/>
      <c r="C23" s="3"/>
      <c r="D23" s="3"/>
      <c r="E23" s="3"/>
      <c r="F23" s="3"/>
      <c r="G23" s="3"/>
      <c r="H23" s="3"/>
      <c r="I23" s="3"/>
      <c r="J23" s="3"/>
      <c r="K23" s="3"/>
      <c r="L23" s="3"/>
      <c r="M23" s="3"/>
      <c r="N23" s="3"/>
      <c r="O23" s="3"/>
      <c r="P23" s="3"/>
      <c r="Q23" s="3"/>
      <c r="R23" s="3"/>
    </row>
    <row r="24" spans="1:39" ht="18.75" x14ac:dyDescent="0.3">
      <c r="B24" s="4"/>
    </row>
    <row r="25" spans="1:39" x14ac:dyDescent="0.25">
      <c r="V25" t="s">
        <v>129</v>
      </c>
    </row>
    <row r="26" spans="1:39" x14ac:dyDescent="0.25">
      <c r="V26" t="s">
        <v>52</v>
      </c>
    </row>
    <row r="27" spans="1:39" x14ac:dyDescent="0.25">
      <c r="X27" t="s">
        <v>107</v>
      </c>
      <c r="Y27" t="s">
        <v>108</v>
      </c>
      <c r="Z27" t="s">
        <v>109</v>
      </c>
      <c r="AA27" t="s">
        <v>110</v>
      </c>
      <c r="AB27" t="s">
        <v>111</v>
      </c>
      <c r="AC27" t="s">
        <v>112</v>
      </c>
      <c r="AD27" t="s">
        <v>113</v>
      </c>
      <c r="AE27" t="s">
        <v>114</v>
      </c>
      <c r="AF27" t="s">
        <v>115</v>
      </c>
    </row>
    <row r="28" spans="1:39" x14ac:dyDescent="0.25">
      <c r="V28" t="s">
        <v>53</v>
      </c>
      <c r="W28" t="s">
        <v>54</v>
      </c>
      <c r="X28">
        <v>28</v>
      </c>
      <c r="Y28">
        <v>28</v>
      </c>
      <c r="Z28">
        <v>28</v>
      </c>
      <c r="AA28">
        <v>28</v>
      </c>
      <c r="AB28">
        <v>28</v>
      </c>
      <c r="AC28">
        <v>28</v>
      </c>
      <c r="AD28">
        <v>28</v>
      </c>
      <c r="AE28">
        <v>28</v>
      </c>
      <c r="AF28">
        <v>28</v>
      </c>
    </row>
    <row r="29" spans="1:39" x14ac:dyDescent="0.25">
      <c r="W29" t="s">
        <v>55</v>
      </c>
      <c r="X29">
        <v>0</v>
      </c>
      <c r="Y29">
        <v>0</v>
      </c>
      <c r="Z29">
        <v>0</v>
      </c>
      <c r="AA29">
        <v>0</v>
      </c>
      <c r="AB29">
        <v>0</v>
      </c>
      <c r="AC29">
        <v>0</v>
      </c>
      <c r="AD29">
        <v>0</v>
      </c>
      <c r="AE29">
        <v>0</v>
      </c>
      <c r="AF29">
        <v>0</v>
      </c>
    </row>
    <row r="30" spans="1:39" x14ac:dyDescent="0.25">
      <c r="V30" t="s">
        <v>130</v>
      </c>
    </row>
    <row r="34" spans="22:27" x14ac:dyDescent="0.25">
      <c r="V34" t="s">
        <v>56</v>
      </c>
    </row>
    <row r="35" spans="22:27" x14ac:dyDescent="0.25">
      <c r="V35" t="s">
        <v>116</v>
      </c>
    </row>
    <row r="36" spans="22:27" x14ac:dyDescent="0.25">
      <c r="X36" t="s">
        <v>57</v>
      </c>
      <c r="Y36" t="s">
        <v>58</v>
      </c>
      <c r="Z36" t="s">
        <v>59</v>
      </c>
      <c r="AA36" t="s">
        <v>60</v>
      </c>
    </row>
    <row r="37" spans="22:27" x14ac:dyDescent="0.25">
      <c r="V37" t="s">
        <v>54</v>
      </c>
      <c r="W37" t="s">
        <v>42</v>
      </c>
      <c r="X37">
        <v>1</v>
      </c>
      <c r="Y37">
        <v>3.6</v>
      </c>
      <c r="Z37">
        <v>3.6</v>
      </c>
      <c r="AA37">
        <v>3.6</v>
      </c>
    </row>
    <row r="38" spans="22:27" x14ac:dyDescent="0.25">
      <c r="W38" t="s">
        <v>43</v>
      </c>
      <c r="X38">
        <v>12</v>
      </c>
      <c r="Y38">
        <v>42.9</v>
      </c>
      <c r="Z38">
        <v>42.9</v>
      </c>
      <c r="AA38">
        <v>46.4</v>
      </c>
    </row>
    <row r="39" spans="22:27" x14ac:dyDescent="0.25">
      <c r="W39" t="s">
        <v>41</v>
      </c>
      <c r="X39">
        <v>15</v>
      </c>
      <c r="Y39">
        <v>53.6</v>
      </c>
      <c r="Z39">
        <v>53.6</v>
      </c>
      <c r="AA39">
        <v>100</v>
      </c>
    </row>
    <row r="40" spans="22:27" x14ac:dyDescent="0.25">
      <c r="W40" t="s">
        <v>47</v>
      </c>
      <c r="X40">
        <v>28</v>
      </c>
      <c r="Y40">
        <v>100</v>
      </c>
      <c r="Z40">
        <v>100</v>
      </c>
    </row>
    <row r="41" spans="22:27" x14ac:dyDescent="0.25">
      <c r="V41" t="s">
        <v>130</v>
      </c>
    </row>
    <row r="45" spans="22:27" x14ac:dyDescent="0.25">
      <c r="V45" t="s">
        <v>117</v>
      </c>
    </row>
    <row r="46" spans="22:27" x14ac:dyDescent="0.25">
      <c r="X46" t="s">
        <v>57</v>
      </c>
      <c r="Y46" t="s">
        <v>58</v>
      </c>
      <c r="Z46" t="s">
        <v>59</v>
      </c>
      <c r="AA46" t="s">
        <v>60</v>
      </c>
    </row>
    <row r="47" spans="22:27" x14ac:dyDescent="0.25">
      <c r="V47" t="s">
        <v>54</v>
      </c>
      <c r="W47" t="s">
        <v>37</v>
      </c>
      <c r="X47">
        <v>13</v>
      </c>
      <c r="Y47">
        <v>46.4</v>
      </c>
      <c r="Z47">
        <v>46.4</v>
      </c>
      <c r="AA47">
        <v>46.4</v>
      </c>
    </row>
    <row r="48" spans="22:27" x14ac:dyDescent="0.25">
      <c r="W48" t="s">
        <v>38</v>
      </c>
      <c r="X48">
        <v>15</v>
      </c>
      <c r="Y48">
        <v>53.6</v>
      </c>
      <c r="Z48">
        <v>53.6</v>
      </c>
      <c r="AA48">
        <v>100</v>
      </c>
    </row>
    <row r="49" spans="1:28" x14ac:dyDescent="0.25">
      <c r="W49" t="s">
        <v>47</v>
      </c>
      <c r="X49">
        <v>28</v>
      </c>
      <c r="Y49">
        <v>100</v>
      </c>
      <c r="Z49">
        <v>100</v>
      </c>
    </row>
    <row r="50" spans="1:28" x14ac:dyDescent="0.25">
      <c r="V50" t="s">
        <v>130</v>
      </c>
    </row>
    <row r="54" spans="1:28" x14ac:dyDescent="0.25">
      <c r="V54" t="s">
        <v>118</v>
      </c>
    </row>
    <row r="55" spans="1:28" x14ac:dyDescent="0.25">
      <c r="X55" s="24" t="s">
        <v>57</v>
      </c>
      <c r="Y55" t="s">
        <v>58</v>
      </c>
      <c r="Z55" s="24" t="s">
        <v>59</v>
      </c>
      <c r="AA55" t="s">
        <v>60</v>
      </c>
      <c r="AB55" s="24"/>
    </row>
    <row r="56" spans="1:28" x14ac:dyDescent="0.25">
      <c r="V56" t="s">
        <v>54</v>
      </c>
      <c r="W56">
        <v>2</v>
      </c>
      <c r="X56">
        <v>1</v>
      </c>
      <c r="Y56">
        <v>3.6</v>
      </c>
      <c r="Z56">
        <v>3.6</v>
      </c>
      <c r="AA56">
        <v>3.6</v>
      </c>
    </row>
    <row r="57" spans="1:28" x14ac:dyDescent="0.25">
      <c r="W57">
        <v>20</v>
      </c>
      <c r="X57">
        <v>2</v>
      </c>
      <c r="Y57">
        <v>7.1</v>
      </c>
      <c r="Z57">
        <v>7.1</v>
      </c>
      <c r="AA57">
        <v>10.7</v>
      </c>
    </row>
    <row r="58" spans="1:28" x14ac:dyDescent="0.25">
      <c r="W58">
        <v>21</v>
      </c>
      <c r="X58">
        <v>7</v>
      </c>
      <c r="Y58">
        <v>25</v>
      </c>
      <c r="Z58">
        <v>25</v>
      </c>
      <c r="AA58">
        <v>35.700000000000003</v>
      </c>
    </row>
    <row r="59" spans="1:28" x14ac:dyDescent="0.25">
      <c r="W59" t="s">
        <v>131</v>
      </c>
      <c r="X59">
        <v>3</v>
      </c>
      <c r="Y59">
        <v>10.7</v>
      </c>
      <c r="Z59">
        <v>10.7</v>
      </c>
      <c r="AA59">
        <v>46.4</v>
      </c>
    </row>
    <row r="60" spans="1:28" ht="18" x14ac:dyDescent="0.25">
      <c r="A60" s="5" t="s">
        <v>40</v>
      </c>
      <c r="W60">
        <v>22</v>
      </c>
      <c r="X60">
        <v>3</v>
      </c>
      <c r="Y60">
        <v>10.7</v>
      </c>
      <c r="Z60">
        <v>10.7</v>
      </c>
      <c r="AA60">
        <v>57.1</v>
      </c>
    </row>
    <row r="61" spans="1:28" ht="21" x14ac:dyDescent="0.35">
      <c r="A61" s="27" t="s">
        <v>46</v>
      </c>
      <c r="B61" s="29"/>
      <c r="C61" s="28">
        <f>B61/$B$65</f>
        <v>0</v>
      </c>
      <c r="W61">
        <v>23</v>
      </c>
      <c r="X61">
        <v>5</v>
      </c>
      <c r="Y61">
        <v>17.899999999999999</v>
      </c>
      <c r="Z61">
        <v>17.899999999999999</v>
      </c>
      <c r="AA61">
        <v>75</v>
      </c>
    </row>
    <row r="62" spans="1:28" ht="21" x14ac:dyDescent="0.35">
      <c r="A62" s="27" t="s">
        <v>42</v>
      </c>
      <c r="B62" s="29">
        <f t="shared" ref="B62:B64" si="0">+X37</f>
        <v>1</v>
      </c>
      <c r="C62" s="28">
        <f>B62/$B$65</f>
        <v>3.5714285714285712E-2</v>
      </c>
      <c r="W62" t="s">
        <v>132</v>
      </c>
      <c r="X62">
        <v>1</v>
      </c>
      <c r="Y62">
        <v>3.6</v>
      </c>
      <c r="Z62">
        <v>3.6</v>
      </c>
      <c r="AA62">
        <v>78.599999999999994</v>
      </c>
    </row>
    <row r="63" spans="1:28" ht="21" x14ac:dyDescent="0.35">
      <c r="A63" s="27" t="s">
        <v>43</v>
      </c>
      <c r="B63" s="29">
        <f t="shared" si="0"/>
        <v>12</v>
      </c>
      <c r="C63" s="28">
        <f t="shared" ref="C63:C64" si="1">B63/$B$65</f>
        <v>0.42857142857142855</v>
      </c>
      <c r="W63">
        <v>24</v>
      </c>
      <c r="X63">
        <v>3</v>
      </c>
      <c r="Y63">
        <v>10.7</v>
      </c>
      <c r="Z63">
        <v>10.7</v>
      </c>
      <c r="AA63">
        <v>89.3</v>
      </c>
    </row>
    <row r="64" spans="1:28" ht="21" x14ac:dyDescent="0.35">
      <c r="A64" s="27" t="s">
        <v>41</v>
      </c>
      <c r="B64" s="29">
        <f t="shared" si="0"/>
        <v>15</v>
      </c>
      <c r="C64" s="28">
        <f t="shared" si="1"/>
        <v>0.5357142857142857</v>
      </c>
      <c r="W64">
        <v>25</v>
      </c>
      <c r="X64">
        <v>1</v>
      </c>
      <c r="Y64">
        <v>3.6</v>
      </c>
      <c r="Z64">
        <v>3.6</v>
      </c>
      <c r="AA64">
        <v>92.9</v>
      </c>
    </row>
    <row r="65" spans="1:27" ht="18.75" x14ac:dyDescent="0.3">
      <c r="B65" s="29">
        <f>SUM(B61:B64)</f>
        <v>28</v>
      </c>
      <c r="C65" s="24"/>
      <c r="W65">
        <v>26</v>
      </c>
      <c r="X65">
        <v>1</v>
      </c>
      <c r="Y65">
        <v>3.6</v>
      </c>
      <c r="Z65">
        <v>3.6</v>
      </c>
      <c r="AA65">
        <v>96.4</v>
      </c>
    </row>
    <row r="66" spans="1:27" x14ac:dyDescent="0.25">
      <c r="W66">
        <v>27</v>
      </c>
      <c r="X66">
        <v>1</v>
      </c>
      <c r="Y66">
        <v>3.6</v>
      </c>
      <c r="Z66">
        <v>3.6</v>
      </c>
      <c r="AA66">
        <v>100</v>
      </c>
    </row>
    <row r="67" spans="1:27" x14ac:dyDescent="0.25">
      <c r="W67" t="s">
        <v>47</v>
      </c>
      <c r="X67">
        <v>28</v>
      </c>
      <c r="Y67">
        <v>100</v>
      </c>
      <c r="Z67">
        <v>100</v>
      </c>
    </row>
    <row r="68" spans="1:27" x14ac:dyDescent="0.25">
      <c r="V68" t="s">
        <v>130</v>
      </c>
    </row>
    <row r="72" spans="1:27" ht="18" x14ac:dyDescent="0.25">
      <c r="A72" s="5" t="s">
        <v>2</v>
      </c>
    </row>
    <row r="73" spans="1:27" x14ac:dyDescent="0.25">
      <c r="B73" s="99" t="s">
        <v>3</v>
      </c>
      <c r="C73" s="99"/>
      <c r="D73" s="99"/>
      <c r="E73" s="99"/>
      <c r="F73" s="99"/>
      <c r="G73" s="99"/>
      <c r="H73" s="3"/>
      <c r="I73" s="99" t="s">
        <v>4</v>
      </c>
      <c r="J73" s="99"/>
      <c r="K73" s="99"/>
      <c r="L73" s="99"/>
      <c r="M73" s="99"/>
      <c r="N73" s="99"/>
      <c r="O73" s="100" t="s">
        <v>5</v>
      </c>
      <c r="P73" s="100"/>
      <c r="Q73" s="100"/>
      <c r="R73" s="100"/>
    </row>
    <row r="74" spans="1:27" ht="15.75" x14ac:dyDescent="0.25">
      <c r="A74" s="6" t="s">
        <v>6</v>
      </c>
      <c r="B74" s="99"/>
      <c r="C74" s="99"/>
      <c r="D74" s="99"/>
      <c r="E74" s="99"/>
      <c r="F74" s="99"/>
      <c r="G74" s="99"/>
      <c r="H74" s="3"/>
      <c r="I74" s="99"/>
      <c r="J74" s="99"/>
      <c r="K74" s="99"/>
      <c r="L74" s="99"/>
      <c r="M74" s="99"/>
      <c r="N74" s="99"/>
      <c r="O74" s="100"/>
      <c r="P74" s="100"/>
      <c r="Q74" s="100"/>
      <c r="R74" s="100"/>
    </row>
    <row r="75" spans="1:27" ht="37.5" x14ac:dyDescent="0.25">
      <c r="B75" s="7">
        <v>1</v>
      </c>
      <c r="C75" s="8">
        <v>2</v>
      </c>
      <c r="D75" s="8">
        <v>3</v>
      </c>
      <c r="E75" s="8">
        <v>4</v>
      </c>
      <c r="F75" s="9">
        <v>5</v>
      </c>
      <c r="G75" s="9" t="s">
        <v>7</v>
      </c>
      <c r="H75" s="10" t="s">
        <v>8</v>
      </c>
      <c r="I75" s="11">
        <v>1</v>
      </c>
      <c r="J75" s="12">
        <v>2</v>
      </c>
      <c r="K75" s="12">
        <v>3</v>
      </c>
      <c r="L75" s="12">
        <v>4</v>
      </c>
      <c r="M75" s="13">
        <v>5</v>
      </c>
      <c r="N75" s="13" t="s">
        <v>7</v>
      </c>
      <c r="O75" s="14" t="s">
        <v>9</v>
      </c>
      <c r="P75" s="15" t="s">
        <v>10</v>
      </c>
      <c r="Q75" s="15" t="s">
        <v>11</v>
      </c>
      <c r="R75" s="15" t="s">
        <v>12</v>
      </c>
    </row>
    <row r="76" spans="1:27" ht="18.75" x14ac:dyDescent="0.25">
      <c r="A76" s="16" t="s">
        <v>13</v>
      </c>
      <c r="B76" s="47">
        <f>+W3</f>
        <v>0</v>
      </c>
      <c r="C76" s="47">
        <f t="shared" ref="C76:G84" si="2">+X3</f>
        <v>4</v>
      </c>
      <c r="D76" s="47">
        <f t="shared" si="2"/>
        <v>7</v>
      </c>
      <c r="E76" s="47">
        <f t="shared" si="2"/>
        <v>5</v>
      </c>
      <c r="F76" s="47">
        <f t="shared" si="2"/>
        <v>6</v>
      </c>
      <c r="G76" s="47">
        <f t="shared" si="2"/>
        <v>6</v>
      </c>
      <c r="H76" s="47">
        <f>SUM(B76:G76)</f>
        <v>28</v>
      </c>
      <c r="I76" s="36">
        <f>B76/$H76</f>
        <v>0</v>
      </c>
      <c r="J76" s="36">
        <f t="shared" ref="J76:N84" si="3">C76/$H76</f>
        <v>0.14285714285714285</v>
      </c>
      <c r="K76" s="36">
        <f t="shared" si="3"/>
        <v>0.25</v>
      </c>
      <c r="L76" s="36">
        <f t="shared" si="3"/>
        <v>0.17857142857142858</v>
      </c>
      <c r="M76" s="36">
        <f t="shared" si="3"/>
        <v>0.21428571428571427</v>
      </c>
      <c r="N76" s="36">
        <f t="shared" si="3"/>
        <v>0.21428571428571427</v>
      </c>
      <c r="O76" s="47">
        <f t="shared" ref="O76:R84" si="4">+AJ3</f>
        <v>3.59</v>
      </c>
      <c r="P76" s="47">
        <f t="shared" si="4"/>
        <v>1.1000000000000001</v>
      </c>
      <c r="Q76" s="47">
        <f t="shared" si="4"/>
        <v>4</v>
      </c>
      <c r="R76" s="47">
        <f t="shared" si="4"/>
        <v>3</v>
      </c>
    </row>
    <row r="77" spans="1:27" ht="37.5" x14ac:dyDescent="0.25">
      <c r="A77" s="16" t="s">
        <v>14</v>
      </c>
      <c r="B77" s="47">
        <f t="shared" ref="B77:B84" si="5">+W4</f>
        <v>0</v>
      </c>
      <c r="C77" s="47">
        <f t="shared" si="2"/>
        <v>0</v>
      </c>
      <c r="D77" s="47">
        <f t="shared" si="2"/>
        <v>6</v>
      </c>
      <c r="E77" s="47">
        <f t="shared" si="2"/>
        <v>7</v>
      </c>
      <c r="F77" s="47">
        <f t="shared" si="2"/>
        <v>14</v>
      </c>
      <c r="G77" s="47">
        <f t="shared" si="2"/>
        <v>1</v>
      </c>
      <c r="H77" s="47">
        <f t="shared" ref="H77:H84" si="6">SUM(B77:G77)</f>
        <v>28</v>
      </c>
      <c r="I77" s="36">
        <f t="shared" ref="I77:I84" si="7">B77/$H77</f>
        <v>0</v>
      </c>
      <c r="J77" s="36">
        <f t="shared" si="3"/>
        <v>0</v>
      </c>
      <c r="K77" s="36">
        <f t="shared" si="3"/>
        <v>0.21428571428571427</v>
      </c>
      <c r="L77" s="36">
        <f t="shared" si="3"/>
        <v>0.25</v>
      </c>
      <c r="M77" s="36">
        <f t="shared" si="3"/>
        <v>0.5</v>
      </c>
      <c r="N77" s="36">
        <f t="shared" si="3"/>
        <v>3.5714285714285712E-2</v>
      </c>
      <c r="O77" s="47">
        <f t="shared" si="4"/>
        <v>4.3</v>
      </c>
      <c r="P77" s="47">
        <f t="shared" si="4"/>
        <v>0.82</v>
      </c>
      <c r="Q77" s="47">
        <f t="shared" si="4"/>
        <v>5</v>
      </c>
      <c r="R77" s="47">
        <f t="shared" si="4"/>
        <v>5</v>
      </c>
    </row>
    <row r="78" spans="1:27" ht="15" customHeight="1" x14ac:dyDescent="0.25">
      <c r="A78" s="16" t="s">
        <v>15</v>
      </c>
      <c r="B78" s="47">
        <f t="shared" si="5"/>
        <v>1</v>
      </c>
      <c r="C78" s="47">
        <f t="shared" si="2"/>
        <v>0</v>
      </c>
      <c r="D78" s="47">
        <f t="shared" si="2"/>
        <v>2</v>
      </c>
      <c r="E78" s="47">
        <f t="shared" si="2"/>
        <v>13</v>
      </c>
      <c r="F78" s="47">
        <f t="shared" si="2"/>
        <v>12</v>
      </c>
      <c r="G78" s="47">
        <f t="shared" si="2"/>
        <v>0</v>
      </c>
      <c r="H78" s="47">
        <f t="shared" si="6"/>
        <v>28</v>
      </c>
      <c r="I78" s="36">
        <f t="shared" si="7"/>
        <v>3.5714285714285712E-2</v>
      </c>
      <c r="J78" s="36">
        <f t="shared" si="3"/>
        <v>0</v>
      </c>
      <c r="K78" s="36">
        <f t="shared" si="3"/>
        <v>7.1428571428571425E-2</v>
      </c>
      <c r="L78" s="36">
        <f t="shared" si="3"/>
        <v>0.4642857142857143</v>
      </c>
      <c r="M78" s="36">
        <f t="shared" si="3"/>
        <v>0.42857142857142855</v>
      </c>
      <c r="N78" s="36">
        <f t="shared" si="3"/>
        <v>0</v>
      </c>
      <c r="O78" s="47">
        <f t="shared" si="4"/>
        <v>4.25</v>
      </c>
      <c r="P78" s="47">
        <f t="shared" si="4"/>
        <v>0.89</v>
      </c>
      <c r="Q78" s="47">
        <f t="shared" si="4"/>
        <v>4</v>
      </c>
      <c r="R78" s="47">
        <f t="shared" si="4"/>
        <v>4</v>
      </c>
      <c r="V78" s="42"/>
    </row>
    <row r="79" spans="1:27" ht="37.5" x14ac:dyDescent="0.25">
      <c r="A79" s="16" t="s">
        <v>16</v>
      </c>
      <c r="B79" s="47">
        <f t="shared" si="5"/>
        <v>0</v>
      </c>
      <c r="C79" s="47">
        <f t="shared" si="2"/>
        <v>5</v>
      </c>
      <c r="D79" s="47">
        <f t="shared" si="2"/>
        <v>6</v>
      </c>
      <c r="E79" s="47">
        <f t="shared" si="2"/>
        <v>11</v>
      </c>
      <c r="F79" s="47">
        <f t="shared" si="2"/>
        <v>6</v>
      </c>
      <c r="G79" s="47">
        <f t="shared" si="2"/>
        <v>0</v>
      </c>
      <c r="H79" s="47">
        <f t="shared" si="6"/>
        <v>28</v>
      </c>
      <c r="I79" s="36">
        <f t="shared" si="7"/>
        <v>0</v>
      </c>
      <c r="J79" s="36">
        <f t="shared" si="3"/>
        <v>0.17857142857142858</v>
      </c>
      <c r="K79" s="36">
        <f t="shared" si="3"/>
        <v>0.21428571428571427</v>
      </c>
      <c r="L79" s="36">
        <f t="shared" si="3"/>
        <v>0.39285714285714285</v>
      </c>
      <c r="M79" s="36">
        <f t="shared" si="3"/>
        <v>0.21428571428571427</v>
      </c>
      <c r="N79" s="36">
        <f t="shared" si="3"/>
        <v>0</v>
      </c>
      <c r="O79" s="47">
        <f t="shared" si="4"/>
        <v>3.64</v>
      </c>
      <c r="P79" s="47">
        <f t="shared" si="4"/>
        <v>1.03</v>
      </c>
      <c r="Q79" s="47">
        <f t="shared" si="4"/>
        <v>4</v>
      </c>
      <c r="R79" s="47">
        <f t="shared" si="4"/>
        <v>4</v>
      </c>
      <c r="V79" s="42"/>
    </row>
    <row r="80" spans="1:27" ht="37.5" x14ac:dyDescent="0.25">
      <c r="A80" s="16" t="s">
        <v>17</v>
      </c>
      <c r="B80" s="47">
        <f t="shared" si="5"/>
        <v>2</v>
      </c>
      <c r="C80" s="47">
        <f t="shared" si="2"/>
        <v>1</v>
      </c>
      <c r="D80" s="47">
        <f t="shared" si="2"/>
        <v>5</v>
      </c>
      <c r="E80" s="47">
        <f t="shared" si="2"/>
        <v>6</v>
      </c>
      <c r="F80" s="47">
        <f t="shared" si="2"/>
        <v>13</v>
      </c>
      <c r="G80" s="47">
        <f t="shared" si="2"/>
        <v>1</v>
      </c>
      <c r="H80" s="47">
        <f t="shared" si="6"/>
        <v>28</v>
      </c>
      <c r="I80" s="36">
        <f t="shared" si="7"/>
        <v>7.1428571428571425E-2</v>
      </c>
      <c r="J80" s="36">
        <f t="shared" si="3"/>
        <v>3.5714285714285712E-2</v>
      </c>
      <c r="K80" s="36">
        <f t="shared" si="3"/>
        <v>0.17857142857142858</v>
      </c>
      <c r="L80" s="36">
        <f t="shared" si="3"/>
        <v>0.21428571428571427</v>
      </c>
      <c r="M80" s="36">
        <f t="shared" si="3"/>
        <v>0.4642857142857143</v>
      </c>
      <c r="N80" s="36">
        <f t="shared" si="3"/>
        <v>3.5714285714285712E-2</v>
      </c>
      <c r="O80" s="47">
        <f t="shared" si="4"/>
        <v>4</v>
      </c>
      <c r="P80" s="47">
        <f t="shared" si="4"/>
        <v>1.24</v>
      </c>
      <c r="Q80" s="47">
        <f t="shared" si="4"/>
        <v>4</v>
      </c>
      <c r="R80" s="47">
        <f t="shared" si="4"/>
        <v>5</v>
      </c>
      <c r="V80" s="42"/>
    </row>
    <row r="81" spans="1:22" ht="37.5" x14ac:dyDescent="0.25">
      <c r="A81" s="16" t="s">
        <v>18</v>
      </c>
      <c r="B81" s="47">
        <f t="shared" si="5"/>
        <v>3</v>
      </c>
      <c r="C81" s="47">
        <f t="shared" si="2"/>
        <v>1</v>
      </c>
      <c r="D81" s="47">
        <f t="shared" si="2"/>
        <v>5</v>
      </c>
      <c r="E81" s="47">
        <f t="shared" si="2"/>
        <v>6</v>
      </c>
      <c r="F81" s="47">
        <f t="shared" si="2"/>
        <v>12</v>
      </c>
      <c r="G81" s="47">
        <f t="shared" si="2"/>
        <v>1</v>
      </c>
      <c r="H81" s="47">
        <f t="shared" si="6"/>
        <v>28</v>
      </c>
      <c r="I81" s="36">
        <f t="shared" si="7"/>
        <v>0.10714285714285714</v>
      </c>
      <c r="J81" s="36">
        <f t="shared" si="3"/>
        <v>3.5714285714285712E-2</v>
      </c>
      <c r="K81" s="36">
        <f t="shared" si="3"/>
        <v>0.17857142857142858</v>
      </c>
      <c r="L81" s="36">
        <f t="shared" si="3"/>
        <v>0.21428571428571427</v>
      </c>
      <c r="M81" s="36">
        <f t="shared" si="3"/>
        <v>0.42857142857142855</v>
      </c>
      <c r="N81" s="36">
        <f t="shared" si="3"/>
        <v>3.5714285714285712E-2</v>
      </c>
      <c r="O81" s="47">
        <f t="shared" si="4"/>
        <v>3.85</v>
      </c>
      <c r="P81" s="47">
        <f t="shared" si="4"/>
        <v>1.35</v>
      </c>
      <c r="Q81" s="47">
        <f t="shared" si="4"/>
        <v>4</v>
      </c>
      <c r="R81" s="47">
        <f t="shared" si="4"/>
        <v>5</v>
      </c>
      <c r="V81" s="42"/>
    </row>
    <row r="82" spans="1:22" ht="37.5" x14ac:dyDescent="0.25">
      <c r="A82" s="16" t="s">
        <v>19</v>
      </c>
      <c r="B82" s="47">
        <f t="shared" si="5"/>
        <v>3</v>
      </c>
      <c r="C82" s="47">
        <f t="shared" si="2"/>
        <v>1</v>
      </c>
      <c r="D82" s="47">
        <f t="shared" si="2"/>
        <v>0</v>
      </c>
      <c r="E82" s="47">
        <f t="shared" si="2"/>
        <v>7</v>
      </c>
      <c r="F82" s="47">
        <f t="shared" si="2"/>
        <v>16</v>
      </c>
      <c r="G82" s="47">
        <f t="shared" si="2"/>
        <v>1</v>
      </c>
      <c r="H82" s="47">
        <f t="shared" si="6"/>
        <v>28</v>
      </c>
      <c r="I82" s="36">
        <f t="shared" si="7"/>
        <v>0.10714285714285714</v>
      </c>
      <c r="J82" s="36">
        <f t="shared" si="3"/>
        <v>3.5714285714285712E-2</v>
      </c>
      <c r="K82" s="36">
        <f t="shared" si="3"/>
        <v>0</v>
      </c>
      <c r="L82" s="36">
        <f t="shared" si="3"/>
        <v>0.25</v>
      </c>
      <c r="M82" s="36">
        <f t="shared" si="3"/>
        <v>0.5714285714285714</v>
      </c>
      <c r="N82" s="36">
        <f t="shared" si="3"/>
        <v>3.5714285714285712E-2</v>
      </c>
      <c r="O82" s="47">
        <f t="shared" si="4"/>
        <v>4.1900000000000004</v>
      </c>
      <c r="P82" s="47">
        <f t="shared" si="4"/>
        <v>1.33</v>
      </c>
      <c r="Q82" s="47">
        <f t="shared" si="4"/>
        <v>5</v>
      </c>
      <c r="R82" s="47">
        <f t="shared" si="4"/>
        <v>5</v>
      </c>
      <c r="V82" s="42"/>
    </row>
    <row r="83" spans="1:22" ht="56.25" x14ac:dyDescent="0.25">
      <c r="A83" s="16" t="s">
        <v>20</v>
      </c>
      <c r="B83" s="47">
        <f t="shared" si="5"/>
        <v>3</v>
      </c>
      <c r="C83" s="47">
        <f t="shared" si="2"/>
        <v>3</v>
      </c>
      <c r="D83" s="47">
        <f t="shared" si="2"/>
        <v>4</v>
      </c>
      <c r="E83" s="47">
        <f t="shared" si="2"/>
        <v>7</v>
      </c>
      <c r="F83" s="47">
        <f t="shared" si="2"/>
        <v>8</v>
      </c>
      <c r="G83" s="47">
        <f t="shared" si="2"/>
        <v>3</v>
      </c>
      <c r="H83" s="47">
        <f t="shared" si="6"/>
        <v>28</v>
      </c>
      <c r="I83" s="36">
        <f t="shared" si="7"/>
        <v>0.10714285714285714</v>
      </c>
      <c r="J83" s="36">
        <f t="shared" si="3"/>
        <v>0.10714285714285714</v>
      </c>
      <c r="K83" s="36">
        <f t="shared" si="3"/>
        <v>0.14285714285714285</v>
      </c>
      <c r="L83" s="36">
        <f t="shared" si="3"/>
        <v>0.25</v>
      </c>
      <c r="M83" s="36">
        <f t="shared" si="3"/>
        <v>0.2857142857142857</v>
      </c>
      <c r="N83" s="36">
        <f t="shared" si="3"/>
        <v>0.10714285714285714</v>
      </c>
      <c r="O83" s="47">
        <f t="shared" si="4"/>
        <v>3.56</v>
      </c>
      <c r="P83" s="47">
        <f t="shared" si="4"/>
        <v>1.39</v>
      </c>
      <c r="Q83" s="47">
        <f t="shared" si="4"/>
        <v>4</v>
      </c>
      <c r="R83" s="47">
        <f t="shared" si="4"/>
        <v>5</v>
      </c>
      <c r="V83" s="42"/>
    </row>
    <row r="84" spans="1:22" ht="18.75" x14ac:dyDescent="0.25">
      <c r="A84" s="16" t="s">
        <v>21</v>
      </c>
      <c r="B84" s="47">
        <f t="shared" si="5"/>
        <v>5</v>
      </c>
      <c r="C84" s="47">
        <f t="shared" si="2"/>
        <v>2</v>
      </c>
      <c r="D84" s="47">
        <f t="shared" si="2"/>
        <v>7</v>
      </c>
      <c r="E84" s="47">
        <f t="shared" si="2"/>
        <v>5</v>
      </c>
      <c r="F84" s="47">
        <f t="shared" si="2"/>
        <v>8</v>
      </c>
      <c r="G84" s="47">
        <f t="shared" si="2"/>
        <v>1</v>
      </c>
      <c r="H84" s="47">
        <f t="shared" si="6"/>
        <v>28</v>
      </c>
      <c r="I84" s="36">
        <f t="shared" si="7"/>
        <v>0.17857142857142858</v>
      </c>
      <c r="J84" s="36">
        <f t="shared" si="3"/>
        <v>7.1428571428571425E-2</v>
      </c>
      <c r="K84" s="36">
        <f t="shared" si="3"/>
        <v>0.25</v>
      </c>
      <c r="L84" s="36">
        <f t="shared" si="3"/>
        <v>0.17857142857142858</v>
      </c>
      <c r="M84" s="36">
        <f t="shared" si="3"/>
        <v>0.2857142857142857</v>
      </c>
      <c r="N84" s="36">
        <f t="shared" si="3"/>
        <v>3.5714285714285712E-2</v>
      </c>
      <c r="O84" s="47">
        <f t="shared" si="4"/>
        <v>3.33</v>
      </c>
      <c r="P84" s="47">
        <f t="shared" si="4"/>
        <v>1.47</v>
      </c>
      <c r="Q84" s="47">
        <f t="shared" si="4"/>
        <v>3</v>
      </c>
      <c r="R84" s="47">
        <f t="shared" si="4"/>
        <v>5</v>
      </c>
      <c r="V84" s="42"/>
    </row>
    <row r="85" spans="1:22" ht="54" customHeight="1" x14ac:dyDescent="0.25">
      <c r="V85" s="42"/>
    </row>
    <row r="86" spans="1:22" x14ac:dyDescent="0.25">
      <c r="V86" s="42"/>
    </row>
    <row r="87" spans="1:22" x14ac:dyDescent="0.25">
      <c r="V87" s="42"/>
    </row>
    <row r="88" spans="1:22" x14ac:dyDescent="0.25">
      <c r="B88" s="99" t="s">
        <v>3</v>
      </c>
      <c r="C88" s="99"/>
      <c r="D88" s="99"/>
      <c r="E88" s="99"/>
      <c r="F88" s="99"/>
      <c r="G88" s="99"/>
      <c r="H88" s="3"/>
      <c r="I88" s="99" t="s">
        <v>4</v>
      </c>
      <c r="J88" s="99"/>
      <c r="K88" s="99"/>
      <c r="L88" s="99"/>
      <c r="M88" s="99"/>
      <c r="N88" s="99"/>
      <c r="O88" s="100" t="s">
        <v>5</v>
      </c>
      <c r="P88" s="100"/>
      <c r="Q88" s="100"/>
      <c r="R88" s="100"/>
      <c r="V88" s="42"/>
    </row>
    <row r="89" spans="1:22" ht="15.75" x14ac:dyDescent="0.25">
      <c r="A89" s="6" t="s">
        <v>22</v>
      </c>
      <c r="B89" s="99"/>
      <c r="C89" s="99"/>
      <c r="D89" s="99"/>
      <c r="E89" s="99"/>
      <c r="F89" s="99"/>
      <c r="G89" s="99"/>
      <c r="H89" s="3"/>
      <c r="I89" s="99"/>
      <c r="J89" s="99"/>
      <c r="K89" s="99"/>
      <c r="L89" s="99"/>
      <c r="M89" s="99"/>
      <c r="N89" s="99"/>
      <c r="O89" s="100"/>
      <c r="P89" s="100"/>
      <c r="Q89" s="100"/>
      <c r="R89" s="100"/>
      <c r="V89" s="42"/>
    </row>
    <row r="90" spans="1:22" ht="38.25" thickBot="1" x14ac:dyDescent="0.3">
      <c r="A90" s="17"/>
      <c r="B90" s="18">
        <v>1</v>
      </c>
      <c r="C90" s="18">
        <v>2</v>
      </c>
      <c r="D90" s="18">
        <v>3</v>
      </c>
      <c r="E90" s="18">
        <v>4</v>
      </c>
      <c r="F90" s="18">
        <v>5</v>
      </c>
      <c r="G90" s="18" t="s">
        <v>7</v>
      </c>
      <c r="H90" s="19" t="s">
        <v>8</v>
      </c>
      <c r="I90" s="18">
        <v>1</v>
      </c>
      <c r="J90" s="18">
        <v>2</v>
      </c>
      <c r="K90" s="18">
        <v>3</v>
      </c>
      <c r="L90" s="18">
        <v>4</v>
      </c>
      <c r="M90" s="18">
        <v>5</v>
      </c>
      <c r="N90" s="18" t="s">
        <v>7</v>
      </c>
      <c r="O90" s="20" t="s">
        <v>9</v>
      </c>
      <c r="P90" s="20" t="s">
        <v>10</v>
      </c>
      <c r="Q90" s="20" t="s">
        <v>11</v>
      </c>
      <c r="R90" s="20" t="s">
        <v>12</v>
      </c>
      <c r="V90" s="42"/>
    </row>
    <row r="91" spans="1:22" ht="18.75" x14ac:dyDescent="0.25">
      <c r="A91" s="16" t="s">
        <v>23</v>
      </c>
      <c r="B91" s="48">
        <f>+W12</f>
        <v>0</v>
      </c>
      <c r="C91" s="48">
        <f t="shared" ref="C91:G99" si="8">+X12</f>
        <v>0</v>
      </c>
      <c r="D91" s="48">
        <f t="shared" si="8"/>
        <v>2</v>
      </c>
      <c r="E91" s="48">
        <f t="shared" si="8"/>
        <v>6</v>
      </c>
      <c r="F91" s="48">
        <f t="shared" si="8"/>
        <v>20</v>
      </c>
      <c r="G91" s="48">
        <f t="shared" si="8"/>
        <v>0</v>
      </c>
      <c r="H91" s="48">
        <f>SUM(B91:G91)</f>
        <v>28</v>
      </c>
      <c r="I91" s="37">
        <f>B91/$H91</f>
        <v>0</v>
      </c>
      <c r="J91" s="35">
        <f t="shared" ref="J91:N99" si="9">C91/$H91</f>
        <v>0</v>
      </c>
      <c r="K91" s="35">
        <f t="shared" si="9"/>
        <v>7.1428571428571425E-2</v>
      </c>
      <c r="L91" s="35">
        <f t="shared" si="9"/>
        <v>0.21428571428571427</v>
      </c>
      <c r="M91" s="35">
        <f t="shared" si="9"/>
        <v>0.7142857142857143</v>
      </c>
      <c r="N91" s="35">
        <f t="shared" si="9"/>
        <v>0</v>
      </c>
      <c r="O91" s="48">
        <f t="shared" ref="O91:R99" si="10">+AJ12</f>
        <v>4.6399999999999997</v>
      </c>
      <c r="P91" s="48">
        <f t="shared" si="10"/>
        <v>0.62</v>
      </c>
      <c r="Q91" s="48">
        <f t="shared" si="10"/>
        <v>5</v>
      </c>
      <c r="R91" s="48">
        <f t="shared" si="10"/>
        <v>5</v>
      </c>
      <c r="V91" s="42"/>
    </row>
    <row r="92" spans="1:22" ht="18.75" x14ac:dyDescent="0.25">
      <c r="A92" s="16" t="s">
        <v>24</v>
      </c>
      <c r="B92" s="48">
        <f t="shared" ref="B92:B98" si="11">+W13</f>
        <v>3</v>
      </c>
      <c r="C92" s="48">
        <f t="shared" si="8"/>
        <v>1</v>
      </c>
      <c r="D92" s="48">
        <f t="shared" si="8"/>
        <v>3</v>
      </c>
      <c r="E92" s="48">
        <f t="shared" si="8"/>
        <v>5</v>
      </c>
      <c r="F92" s="48">
        <f t="shared" si="8"/>
        <v>16</v>
      </c>
      <c r="G92" s="48">
        <f t="shared" si="8"/>
        <v>0</v>
      </c>
      <c r="H92" s="48">
        <f t="shared" ref="H92:H99" si="12">SUM(B92:G92)</f>
        <v>28</v>
      </c>
      <c r="I92" s="37">
        <f t="shared" ref="I92:I99" si="13">B92/$H92</f>
        <v>0.10714285714285714</v>
      </c>
      <c r="J92" s="35">
        <f t="shared" si="9"/>
        <v>3.5714285714285712E-2</v>
      </c>
      <c r="K92" s="35">
        <f t="shared" si="9"/>
        <v>0.10714285714285714</v>
      </c>
      <c r="L92" s="35">
        <f t="shared" si="9"/>
        <v>0.17857142857142858</v>
      </c>
      <c r="M92" s="35">
        <f t="shared" si="9"/>
        <v>0.5714285714285714</v>
      </c>
      <c r="N92" s="35">
        <f t="shared" si="9"/>
        <v>0</v>
      </c>
      <c r="O92" s="48">
        <f t="shared" si="10"/>
        <v>4.07</v>
      </c>
      <c r="P92" s="48">
        <f t="shared" si="10"/>
        <v>1.36</v>
      </c>
      <c r="Q92" s="48">
        <f t="shared" si="10"/>
        <v>5</v>
      </c>
      <c r="R92" s="48">
        <f t="shared" si="10"/>
        <v>5</v>
      </c>
      <c r="V92" s="42"/>
    </row>
    <row r="93" spans="1:22" ht="15" customHeight="1" x14ac:dyDescent="0.25">
      <c r="A93" s="16" t="s">
        <v>25</v>
      </c>
      <c r="B93" s="48">
        <f t="shared" si="11"/>
        <v>2</v>
      </c>
      <c r="C93" s="48">
        <f t="shared" si="8"/>
        <v>2</v>
      </c>
      <c r="D93" s="48">
        <f t="shared" si="8"/>
        <v>3</v>
      </c>
      <c r="E93" s="48">
        <f t="shared" si="8"/>
        <v>10</v>
      </c>
      <c r="F93" s="48">
        <f t="shared" si="8"/>
        <v>10</v>
      </c>
      <c r="G93" s="48">
        <f t="shared" si="8"/>
        <v>1</v>
      </c>
      <c r="H93" s="48">
        <f t="shared" si="12"/>
        <v>28</v>
      </c>
      <c r="I93" s="37">
        <f t="shared" si="13"/>
        <v>7.1428571428571425E-2</v>
      </c>
      <c r="J93" s="35">
        <f t="shared" si="9"/>
        <v>7.1428571428571425E-2</v>
      </c>
      <c r="K93" s="35">
        <f t="shared" si="9"/>
        <v>0.10714285714285714</v>
      </c>
      <c r="L93" s="35">
        <f t="shared" si="9"/>
        <v>0.35714285714285715</v>
      </c>
      <c r="M93" s="35">
        <f t="shared" si="9"/>
        <v>0.35714285714285715</v>
      </c>
      <c r="N93" s="35">
        <f t="shared" si="9"/>
        <v>3.5714285714285712E-2</v>
      </c>
      <c r="O93" s="48">
        <f t="shared" si="10"/>
        <v>3.89</v>
      </c>
      <c r="P93" s="48">
        <f t="shared" si="10"/>
        <v>1.22</v>
      </c>
      <c r="Q93" s="48">
        <f t="shared" si="10"/>
        <v>4</v>
      </c>
      <c r="R93" s="48" t="str">
        <f t="shared" si="10"/>
        <v>4b</v>
      </c>
      <c r="V93" s="42"/>
    </row>
    <row r="94" spans="1:22" ht="37.5" x14ac:dyDescent="0.25">
      <c r="A94" s="16" t="s">
        <v>26</v>
      </c>
      <c r="B94" s="48">
        <f t="shared" si="11"/>
        <v>1</v>
      </c>
      <c r="C94" s="48">
        <f t="shared" si="8"/>
        <v>3</v>
      </c>
      <c r="D94" s="48">
        <f t="shared" si="8"/>
        <v>3</v>
      </c>
      <c r="E94" s="48">
        <f t="shared" si="8"/>
        <v>6</v>
      </c>
      <c r="F94" s="48">
        <f t="shared" si="8"/>
        <v>14</v>
      </c>
      <c r="G94" s="48">
        <f t="shared" si="8"/>
        <v>1</v>
      </c>
      <c r="H94" s="48">
        <f t="shared" si="12"/>
        <v>28</v>
      </c>
      <c r="I94" s="37">
        <f t="shared" si="13"/>
        <v>3.5714285714285712E-2</v>
      </c>
      <c r="J94" s="35">
        <f t="shared" si="9"/>
        <v>0.10714285714285714</v>
      </c>
      <c r="K94" s="35">
        <f t="shared" si="9"/>
        <v>0.10714285714285714</v>
      </c>
      <c r="L94" s="35">
        <f t="shared" si="9"/>
        <v>0.21428571428571427</v>
      </c>
      <c r="M94" s="35">
        <f t="shared" si="9"/>
        <v>0.5</v>
      </c>
      <c r="N94" s="35">
        <f t="shared" si="9"/>
        <v>3.5714285714285712E-2</v>
      </c>
      <c r="O94" s="48">
        <f t="shared" si="10"/>
        <v>4.07</v>
      </c>
      <c r="P94" s="48">
        <f t="shared" si="10"/>
        <v>1.21</v>
      </c>
      <c r="Q94" s="48">
        <f t="shared" si="10"/>
        <v>5</v>
      </c>
      <c r="R94" s="48">
        <f t="shared" si="10"/>
        <v>5</v>
      </c>
      <c r="V94" s="42"/>
    </row>
    <row r="95" spans="1:22" ht="37.5" x14ac:dyDescent="0.25">
      <c r="A95" s="16" t="s">
        <v>27</v>
      </c>
      <c r="B95" s="48">
        <f t="shared" si="11"/>
        <v>5</v>
      </c>
      <c r="C95" s="48">
        <f t="shared" si="8"/>
        <v>0</v>
      </c>
      <c r="D95" s="48">
        <f t="shared" si="8"/>
        <v>3</v>
      </c>
      <c r="E95" s="48">
        <f t="shared" si="8"/>
        <v>5</v>
      </c>
      <c r="F95" s="48">
        <f t="shared" si="8"/>
        <v>6</v>
      </c>
      <c r="G95" s="48">
        <f t="shared" si="8"/>
        <v>9</v>
      </c>
      <c r="H95" s="48">
        <f t="shared" si="12"/>
        <v>28</v>
      </c>
      <c r="I95" s="37">
        <f t="shared" si="13"/>
        <v>0.17857142857142858</v>
      </c>
      <c r="J95" s="35">
        <f t="shared" si="9"/>
        <v>0</v>
      </c>
      <c r="K95" s="35">
        <f t="shared" si="9"/>
        <v>0.10714285714285714</v>
      </c>
      <c r="L95" s="35">
        <f t="shared" si="9"/>
        <v>0.17857142857142858</v>
      </c>
      <c r="M95" s="35">
        <f t="shared" si="9"/>
        <v>0.21428571428571427</v>
      </c>
      <c r="N95" s="35">
        <f t="shared" si="9"/>
        <v>0.32142857142857145</v>
      </c>
      <c r="O95" s="48">
        <f t="shared" si="10"/>
        <v>3.37</v>
      </c>
      <c r="P95" s="48">
        <f t="shared" si="10"/>
        <v>1.61</v>
      </c>
      <c r="Q95" s="48">
        <f t="shared" si="10"/>
        <v>4</v>
      </c>
      <c r="R95" s="48">
        <f t="shared" si="10"/>
        <v>5</v>
      </c>
      <c r="V95" s="42"/>
    </row>
    <row r="96" spans="1:22" ht="37.5" x14ac:dyDescent="0.25">
      <c r="A96" s="16" t="s">
        <v>28</v>
      </c>
      <c r="B96" s="48">
        <f t="shared" si="11"/>
        <v>1</v>
      </c>
      <c r="C96" s="48">
        <f t="shared" si="8"/>
        <v>1</v>
      </c>
      <c r="D96" s="48">
        <f t="shared" si="8"/>
        <v>4</v>
      </c>
      <c r="E96" s="48">
        <f t="shared" si="8"/>
        <v>5</v>
      </c>
      <c r="F96" s="48">
        <f t="shared" si="8"/>
        <v>11</v>
      </c>
      <c r="G96" s="48">
        <f t="shared" si="8"/>
        <v>6</v>
      </c>
      <c r="H96" s="48">
        <f t="shared" si="12"/>
        <v>28</v>
      </c>
      <c r="I96" s="37">
        <f t="shared" si="13"/>
        <v>3.5714285714285712E-2</v>
      </c>
      <c r="J96" s="35">
        <f t="shared" si="9"/>
        <v>3.5714285714285712E-2</v>
      </c>
      <c r="K96" s="35">
        <f t="shared" si="9"/>
        <v>0.14285714285714285</v>
      </c>
      <c r="L96" s="35">
        <f t="shared" si="9"/>
        <v>0.17857142857142858</v>
      </c>
      <c r="M96" s="35">
        <f t="shared" si="9"/>
        <v>0.39285714285714285</v>
      </c>
      <c r="N96" s="35">
        <f t="shared" si="9"/>
        <v>0.21428571428571427</v>
      </c>
      <c r="O96" s="48">
        <f t="shared" si="10"/>
        <v>4.09</v>
      </c>
      <c r="P96" s="48">
        <f t="shared" si="10"/>
        <v>1.1499999999999999</v>
      </c>
      <c r="Q96" s="48">
        <f t="shared" si="10"/>
        <v>5</v>
      </c>
      <c r="R96" s="48">
        <f t="shared" si="10"/>
        <v>5</v>
      </c>
      <c r="V96" s="42"/>
    </row>
    <row r="97" spans="1:22" ht="37.5" x14ac:dyDescent="0.25">
      <c r="A97" s="16" t="s">
        <v>29</v>
      </c>
      <c r="B97" s="48">
        <f t="shared" si="11"/>
        <v>0</v>
      </c>
      <c r="C97" s="48">
        <f t="shared" si="8"/>
        <v>0</v>
      </c>
      <c r="D97" s="48">
        <f t="shared" si="8"/>
        <v>2</v>
      </c>
      <c r="E97" s="48">
        <f t="shared" si="8"/>
        <v>4</v>
      </c>
      <c r="F97" s="48">
        <f t="shared" si="8"/>
        <v>20</v>
      </c>
      <c r="G97" s="48">
        <f t="shared" si="8"/>
        <v>2</v>
      </c>
      <c r="H97" s="48">
        <f t="shared" si="12"/>
        <v>28</v>
      </c>
      <c r="I97" s="37">
        <f t="shared" si="13"/>
        <v>0</v>
      </c>
      <c r="J97" s="35">
        <f t="shared" si="9"/>
        <v>0</v>
      </c>
      <c r="K97" s="35">
        <f t="shared" si="9"/>
        <v>7.1428571428571425E-2</v>
      </c>
      <c r="L97" s="35">
        <f t="shared" si="9"/>
        <v>0.14285714285714285</v>
      </c>
      <c r="M97" s="35">
        <f t="shared" si="9"/>
        <v>0.7142857142857143</v>
      </c>
      <c r="N97" s="35">
        <f t="shared" si="9"/>
        <v>7.1428571428571425E-2</v>
      </c>
      <c r="O97" s="48">
        <f t="shared" si="10"/>
        <v>4.6900000000000004</v>
      </c>
      <c r="P97" s="48">
        <f t="shared" si="10"/>
        <v>0.62</v>
      </c>
      <c r="Q97" s="48">
        <f t="shared" si="10"/>
        <v>5</v>
      </c>
      <c r="R97" s="48">
        <f t="shared" si="10"/>
        <v>5</v>
      </c>
      <c r="V97" s="42"/>
    </row>
    <row r="98" spans="1:22" ht="37.5" x14ac:dyDescent="0.25">
      <c r="A98" s="21" t="s">
        <v>30</v>
      </c>
      <c r="B98" s="48">
        <f t="shared" si="11"/>
        <v>0</v>
      </c>
      <c r="C98" s="48">
        <f t="shared" si="8"/>
        <v>1</v>
      </c>
      <c r="D98" s="48">
        <f t="shared" si="8"/>
        <v>2</v>
      </c>
      <c r="E98" s="48">
        <f t="shared" si="8"/>
        <v>7</v>
      </c>
      <c r="F98" s="48">
        <f t="shared" si="8"/>
        <v>15</v>
      </c>
      <c r="G98" s="48">
        <f t="shared" si="8"/>
        <v>3</v>
      </c>
      <c r="H98" s="48">
        <f t="shared" si="12"/>
        <v>28</v>
      </c>
      <c r="I98" s="37">
        <f t="shared" si="13"/>
        <v>0</v>
      </c>
      <c r="J98" s="35">
        <f t="shared" si="9"/>
        <v>3.5714285714285712E-2</v>
      </c>
      <c r="K98" s="35">
        <f t="shared" si="9"/>
        <v>7.1428571428571425E-2</v>
      </c>
      <c r="L98" s="35">
        <f t="shared" si="9"/>
        <v>0.25</v>
      </c>
      <c r="M98" s="35">
        <f t="shared" si="9"/>
        <v>0.5357142857142857</v>
      </c>
      <c r="N98" s="35">
        <f t="shared" si="9"/>
        <v>0.10714285714285714</v>
      </c>
      <c r="O98" s="48">
        <f t="shared" si="10"/>
        <v>4.4400000000000004</v>
      </c>
      <c r="P98" s="48">
        <f t="shared" si="10"/>
        <v>0.82</v>
      </c>
      <c r="Q98" s="48">
        <f t="shared" si="10"/>
        <v>5</v>
      </c>
      <c r="R98" s="48">
        <f t="shared" si="10"/>
        <v>5</v>
      </c>
      <c r="V98" s="42"/>
    </row>
    <row r="99" spans="1:22" ht="37.5" x14ac:dyDescent="0.25">
      <c r="A99" s="16" t="s">
        <v>31</v>
      </c>
      <c r="B99" s="48">
        <f>+W20</f>
        <v>1</v>
      </c>
      <c r="C99" s="48">
        <f t="shared" si="8"/>
        <v>1</v>
      </c>
      <c r="D99" s="48">
        <f t="shared" si="8"/>
        <v>5</v>
      </c>
      <c r="E99" s="48">
        <f t="shared" si="8"/>
        <v>8</v>
      </c>
      <c r="F99" s="48">
        <f t="shared" si="8"/>
        <v>12</v>
      </c>
      <c r="G99" s="48">
        <f t="shared" si="8"/>
        <v>1</v>
      </c>
      <c r="H99" s="48">
        <f t="shared" si="12"/>
        <v>28</v>
      </c>
      <c r="I99" s="37">
        <f t="shared" si="13"/>
        <v>3.5714285714285712E-2</v>
      </c>
      <c r="J99" s="35">
        <f t="shared" si="9"/>
        <v>3.5714285714285712E-2</v>
      </c>
      <c r="K99" s="35">
        <f t="shared" si="9"/>
        <v>0.17857142857142858</v>
      </c>
      <c r="L99" s="35">
        <f t="shared" si="9"/>
        <v>0.2857142857142857</v>
      </c>
      <c r="M99" s="35">
        <f t="shared" si="9"/>
        <v>0.42857142857142855</v>
      </c>
      <c r="N99" s="35">
        <f t="shared" si="9"/>
        <v>3.5714285714285712E-2</v>
      </c>
      <c r="O99" s="48">
        <f t="shared" si="10"/>
        <v>4.07</v>
      </c>
      <c r="P99" s="48">
        <f t="shared" si="10"/>
        <v>1.07</v>
      </c>
      <c r="Q99" s="48">
        <f t="shared" si="10"/>
        <v>4</v>
      </c>
      <c r="R99" s="48">
        <f t="shared" si="10"/>
        <v>5</v>
      </c>
      <c r="V99" s="42"/>
    </row>
    <row r="100" spans="1:22" ht="18.75" x14ac:dyDescent="0.3">
      <c r="A100" s="33"/>
      <c r="B100" s="34"/>
      <c r="C100" s="34"/>
      <c r="D100" s="34"/>
      <c r="E100" s="34"/>
      <c r="F100" s="34"/>
      <c r="G100" s="34"/>
      <c r="H100" s="34"/>
      <c r="I100" s="33"/>
      <c r="J100" s="33"/>
      <c r="K100" s="33"/>
      <c r="L100" s="33"/>
      <c r="M100" s="33"/>
      <c r="N100" s="33"/>
      <c r="O100" s="33"/>
      <c r="P100" s="33"/>
      <c r="Q100" s="33"/>
      <c r="R100" s="33"/>
      <c r="S100" s="33"/>
      <c r="T100" s="33"/>
      <c r="U100" s="33"/>
      <c r="V100" s="42"/>
    </row>
    <row r="101" spans="1:22" x14ac:dyDescent="0.25">
      <c r="V101" s="42"/>
    </row>
    <row r="102" spans="1:22" ht="15.75" thickBot="1" x14ac:dyDescent="0.3">
      <c r="V102" s="42"/>
    </row>
    <row r="103" spans="1:22" ht="27" thickBot="1" x14ac:dyDescent="0.3">
      <c r="A103" s="101" t="s">
        <v>39</v>
      </c>
      <c r="B103" s="102"/>
      <c r="C103" s="102"/>
      <c r="D103" s="102"/>
      <c r="E103" s="102"/>
      <c r="F103" s="102"/>
      <c r="G103" s="102"/>
      <c r="H103" s="102"/>
      <c r="I103" s="102"/>
      <c r="J103" s="102"/>
      <c r="K103" s="102"/>
      <c r="L103" s="102"/>
      <c r="M103" s="102"/>
      <c r="N103" s="102"/>
      <c r="O103" s="102"/>
      <c r="P103" s="102"/>
      <c r="Q103" s="102"/>
      <c r="R103" s="102"/>
      <c r="S103" s="102"/>
      <c r="T103" s="102"/>
      <c r="U103" s="103"/>
      <c r="V103" s="42"/>
    </row>
    <row r="104" spans="1:22" ht="48" customHeight="1" x14ac:dyDescent="0.25">
      <c r="V104" s="42"/>
    </row>
    <row r="105" spans="1:22" ht="21" x14ac:dyDescent="0.25">
      <c r="A105" s="44" t="s">
        <v>32</v>
      </c>
      <c r="B105" s="104" t="s">
        <v>33</v>
      </c>
      <c r="C105" s="104"/>
      <c r="D105" s="104"/>
      <c r="E105" s="104"/>
      <c r="F105" s="104"/>
      <c r="G105" s="104"/>
      <c r="H105" s="104"/>
      <c r="I105" s="105" t="s">
        <v>34</v>
      </c>
      <c r="J105" s="105"/>
      <c r="K105" s="105"/>
      <c r="L105" s="104" t="s">
        <v>35</v>
      </c>
      <c r="M105" s="104"/>
      <c r="N105" s="104"/>
      <c r="O105" s="104"/>
      <c r="P105" s="104"/>
      <c r="Q105" s="106" t="s">
        <v>36</v>
      </c>
      <c r="R105" s="107"/>
      <c r="S105" s="107"/>
      <c r="T105" s="107"/>
      <c r="U105" s="107"/>
      <c r="V105" s="42"/>
    </row>
    <row r="106" spans="1:22" x14ac:dyDescent="0.25">
      <c r="A106" s="53" t="s">
        <v>215</v>
      </c>
      <c r="B106" s="109" t="s">
        <v>217</v>
      </c>
      <c r="C106" s="110" t="s">
        <v>217</v>
      </c>
      <c r="D106" s="110" t="s">
        <v>217</v>
      </c>
      <c r="E106" s="110" t="s">
        <v>217</v>
      </c>
      <c r="F106" s="110" t="s">
        <v>217</v>
      </c>
      <c r="G106" s="110" t="s">
        <v>217</v>
      </c>
      <c r="H106" s="111" t="s">
        <v>217</v>
      </c>
      <c r="I106" s="112" t="s">
        <v>160</v>
      </c>
      <c r="J106" s="113" t="s">
        <v>160</v>
      </c>
      <c r="K106" s="114" t="s">
        <v>160</v>
      </c>
      <c r="L106" s="109" t="s">
        <v>179</v>
      </c>
      <c r="M106" s="110" t="s">
        <v>179</v>
      </c>
      <c r="N106" s="110" t="s">
        <v>179</v>
      </c>
      <c r="O106" s="110" t="s">
        <v>179</v>
      </c>
      <c r="P106" s="111" t="s">
        <v>179</v>
      </c>
      <c r="Q106" s="109" t="s">
        <v>193</v>
      </c>
      <c r="R106" s="110" t="s">
        <v>193</v>
      </c>
      <c r="S106" s="110" t="s">
        <v>193</v>
      </c>
      <c r="T106" s="110" t="s">
        <v>193</v>
      </c>
      <c r="U106" s="110" t="s">
        <v>193</v>
      </c>
      <c r="V106" s="42"/>
    </row>
    <row r="107" spans="1:22" x14ac:dyDescent="0.25">
      <c r="A107" s="52" t="s">
        <v>216</v>
      </c>
      <c r="B107" s="109" t="s">
        <v>151</v>
      </c>
      <c r="C107" s="110" t="s">
        <v>151</v>
      </c>
      <c r="D107" s="110" t="s">
        <v>151</v>
      </c>
      <c r="E107" s="110" t="s">
        <v>151</v>
      </c>
      <c r="F107" s="110" t="s">
        <v>151</v>
      </c>
      <c r="G107" s="110" t="s">
        <v>151</v>
      </c>
      <c r="H107" s="111" t="s">
        <v>151</v>
      </c>
      <c r="I107" s="112" t="s">
        <v>161</v>
      </c>
      <c r="J107" s="113" t="s">
        <v>161</v>
      </c>
      <c r="K107" s="113" t="s">
        <v>161</v>
      </c>
      <c r="L107" s="109" t="s">
        <v>180</v>
      </c>
      <c r="M107" s="110" t="s">
        <v>180</v>
      </c>
      <c r="N107" s="110" t="s">
        <v>180</v>
      </c>
      <c r="O107" s="110" t="s">
        <v>180</v>
      </c>
      <c r="P107" s="110" t="s">
        <v>180</v>
      </c>
      <c r="Q107" s="109" t="s">
        <v>194</v>
      </c>
      <c r="R107" s="110" t="s">
        <v>194</v>
      </c>
      <c r="S107" s="110" t="s">
        <v>194</v>
      </c>
      <c r="T107" s="110" t="s">
        <v>194</v>
      </c>
      <c r="U107" s="110" t="s">
        <v>194</v>
      </c>
      <c r="V107" s="42"/>
    </row>
    <row r="108" spans="1:22" x14ac:dyDescent="0.25">
      <c r="A108" s="52" t="s">
        <v>133</v>
      </c>
      <c r="B108" s="109" t="s">
        <v>152</v>
      </c>
      <c r="C108" s="110" t="s">
        <v>152</v>
      </c>
      <c r="D108" s="110" t="s">
        <v>152</v>
      </c>
      <c r="E108" s="110" t="s">
        <v>152</v>
      </c>
      <c r="F108" s="110" t="s">
        <v>152</v>
      </c>
      <c r="G108" s="110" t="s">
        <v>152</v>
      </c>
      <c r="H108" s="111" t="s">
        <v>152</v>
      </c>
      <c r="I108" s="112" t="s">
        <v>162</v>
      </c>
      <c r="J108" s="113" t="s">
        <v>162</v>
      </c>
      <c r="K108" s="113" t="s">
        <v>162</v>
      </c>
      <c r="L108" s="109" t="s">
        <v>181</v>
      </c>
      <c r="M108" s="110" t="s">
        <v>181</v>
      </c>
      <c r="N108" s="110" t="s">
        <v>181</v>
      </c>
      <c r="O108" s="110" t="s">
        <v>181</v>
      </c>
      <c r="P108" s="110" t="s">
        <v>181</v>
      </c>
      <c r="Q108" s="109" t="s">
        <v>195</v>
      </c>
      <c r="R108" s="110" t="s">
        <v>195</v>
      </c>
      <c r="S108" s="110" t="s">
        <v>195</v>
      </c>
      <c r="T108" s="110" t="s">
        <v>195</v>
      </c>
      <c r="U108" s="110" t="s">
        <v>195</v>
      </c>
      <c r="V108" s="42"/>
    </row>
    <row r="109" spans="1:22" x14ac:dyDescent="0.25">
      <c r="A109" s="52" t="s">
        <v>134</v>
      </c>
      <c r="B109" s="109" t="s">
        <v>44</v>
      </c>
      <c r="C109" s="110" t="s">
        <v>44</v>
      </c>
      <c r="D109" s="110" t="s">
        <v>44</v>
      </c>
      <c r="E109" s="110" t="s">
        <v>44</v>
      </c>
      <c r="F109" s="110" t="s">
        <v>44</v>
      </c>
      <c r="G109" s="110" t="s">
        <v>44</v>
      </c>
      <c r="H109" s="111" t="s">
        <v>44</v>
      </c>
      <c r="I109" s="112" t="s">
        <v>163</v>
      </c>
      <c r="J109" s="113" t="s">
        <v>163</v>
      </c>
      <c r="K109" s="113" t="s">
        <v>163</v>
      </c>
      <c r="L109" s="109" t="s">
        <v>182</v>
      </c>
      <c r="M109" s="110" t="s">
        <v>182</v>
      </c>
      <c r="N109" s="110" t="s">
        <v>182</v>
      </c>
      <c r="O109" s="110" t="s">
        <v>182</v>
      </c>
      <c r="P109" s="110" t="s">
        <v>182</v>
      </c>
      <c r="Q109" s="109" t="s">
        <v>196</v>
      </c>
      <c r="R109" s="110" t="s">
        <v>196</v>
      </c>
      <c r="S109" s="110" t="s">
        <v>196</v>
      </c>
      <c r="T109" s="110" t="s">
        <v>196</v>
      </c>
      <c r="U109" s="110" t="s">
        <v>196</v>
      </c>
      <c r="V109" s="42"/>
    </row>
    <row r="110" spans="1:22" ht="21" customHeight="1" x14ac:dyDescent="0.25">
      <c r="A110" s="52" t="s">
        <v>135</v>
      </c>
      <c r="B110" s="109" t="s">
        <v>78</v>
      </c>
      <c r="C110" s="110" t="s">
        <v>78</v>
      </c>
      <c r="D110" s="110" t="s">
        <v>78</v>
      </c>
      <c r="E110" s="110" t="s">
        <v>78</v>
      </c>
      <c r="F110" s="110" t="s">
        <v>78</v>
      </c>
      <c r="G110" s="110" t="s">
        <v>78</v>
      </c>
      <c r="H110" s="111" t="s">
        <v>78</v>
      </c>
      <c r="I110" s="112" t="s">
        <v>164</v>
      </c>
      <c r="J110" s="113" t="s">
        <v>164</v>
      </c>
      <c r="K110" s="113" t="s">
        <v>164</v>
      </c>
      <c r="L110" s="109" t="s">
        <v>183</v>
      </c>
      <c r="M110" s="110" t="s">
        <v>183</v>
      </c>
      <c r="N110" s="110" t="s">
        <v>183</v>
      </c>
      <c r="O110" s="110" t="s">
        <v>183</v>
      </c>
      <c r="P110" s="110" t="s">
        <v>183</v>
      </c>
      <c r="Q110" s="109" t="s">
        <v>197</v>
      </c>
      <c r="R110" s="110" t="s">
        <v>197</v>
      </c>
      <c r="S110" s="110" t="s">
        <v>197</v>
      </c>
      <c r="T110" s="110" t="s">
        <v>197</v>
      </c>
      <c r="U110" s="110" t="s">
        <v>197</v>
      </c>
      <c r="V110" s="42"/>
    </row>
    <row r="111" spans="1:22" ht="18.75" customHeight="1" x14ac:dyDescent="0.25">
      <c r="A111" s="52" t="s">
        <v>136</v>
      </c>
      <c r="B111" s="109" t="s">
        <v>153</v>
      </c>
      <c r="C111" s="110" t="s">
        <v>153</v>
      </c>
      <c r="D111" s="110" t="s">
        <v>153</v>
      </c>
      <c r="E111" s="110" t="s">
        <v>153</v>
      </c>
      <c r="F111" s="110" t="s">
        <v>153</v>
      </c>
      <c r="G111" s="110" t="s">
        <v>153</v>
      </c>
      <c r="H111" s="111" t="s">
        <v>153</v>
      </c>
      <c r="I111" s="112" t="s">
        <v>165</v>
      </c>
      <c r="J111" s="113" t="s">
        <v>165</v>
      </c>
      <c r="K111" s="113" t="s">
        <v>165</v>
      </c>
      <c r="L111" s="109" t="s">
        <v>184</v>
      </c>
      <c r="M111" s="110" t="s">
        <v>184</v>
      </c>
      <c r="N111" s="110" t="s">
        <v>184</v>
      </c>
      <c r="O111" s="110" t="s">
        <v>184</v>
      </c>
      <c r="P111" s="110" t="s">
        <v>184</v>
      </c>
      <c r="Q111" s="109" t="s">
        <v>198</v>
      </c>
      <c r="R111" s="110" t="s">
        <v>198</v>
      </c>
      <c r="S111" s="110" t="s">
        <v>198</v>
      </c>
      <c r="T111" s="110" t="s">
        <v>198</v>
      </c>
      <c r="U111" s="110" t="s">
        <v>198</v>
      </c>
      <c r="V111" s="42"/>
    </row>
    <row r="112" spans="1:22" x14ac:dyDescent="0.25">
      <c r="A112" s="52" t="s">
        <v>137</v>
      </c>
      <c r="B112" s="109" t="s">
        <v>45</v>
      </c>
      <c r="C112" s="110" t="s">
        <v>45</v>
      </c>
      <c r="D112" s="110" t="s">
        <v>45</v>
      </c>
      <c r="E112" s="110" t="s">
        <v>45</v>
      </c>
      <c r="F112" s="110" t="s">
        <v>45</v>
      </c>
      <c r="G112" s="110" t="s">
        <v>45</v>
      </c>
      <c r="H112" s="111" t="s">
        <v>45</v>
      </c>
      <c r="I112" s="112" t="s">
        <v>82</v>
      </c>
      <c r="J112" s="113" t="s">
        <v>82</v>
      </c>
      <c r="K112" s="113" t="s">
        <v>82</v>
      </c>
      <c r="L112" s="109" t="s">
        <v>185</v>
      </c>
      <c r="M112" s="110" t="s">
        <v>185</v>
      </c>
      <c r="N112" s="110" t="s">
        <v>185</v>
      </c>
      <c r="O112" s="110" t="s">
        <v>185</v>
      </c>
      <c r="P112" s="110" t="s">
        <v>185</v>
      </c>
      <c r="Q112" s="109" t="s">
        <v>199</v>
      </c>
      <c r="R112" s="110" t="s">
        <v>199</v>
      </c>
      <c r="S112" s="110" t="s">
        <v>199</v>
      </c>
      <c r="T112" s="110" t="s">
        <v>199</v>
      </c>
      <c r="U112" s="110" t="s">
        <v>199</v>
      </c>
      <c r="V112" s="42"/>
    </row>
    <row r="113" spans="1:21" x14ac:dyDescent="0.25">
      <c r="A113" s="52" t="s">
        <v>138</v>
      </c>
      <c r="B113" s="109" t="s">
        <v>154</v>
      </c>
      <c r="C113" s="110" t="s">
        <v>154</v>
      </c>
      <c r="D113" s="110" t="s">
        <v>154</v>
      </c>
      <c r="E113" s="110" t="s">
        <v>154</v>
      </c>
      <c r="F113" s="110" t="s">
        <v>154</v>
      </c>
      <c r="G113" s="110" t="s">
        <v>154</v>
      </c>
      <c r="H113" s="111" t="s">
        <v>154</v>
      </c>
      <c r="I113" s="112" t="s">
        <v>166</v>
      </c>
      <c r="J113" s="113" t="s">
        <v>166</v>
      </c>
      <c r="K113" s="113" t="s">
        <v>166</v>
      </c>
      <c r="L113" s="109" t="s">
        <v>186</v>
      </c>
      <c r="M113" s="110" t="s">
        <v>186</v>
      </c>
      <c r="N113" s="110" t="s">
        <v>186</v>
      </c>
      <c r="O113" s="110" t="s">
        <v>186</v>
      </c>
      <c r="P113" s="110" t="s">
        <v>186</v>
      </c>
      <c r="Q113" s="109" t="s">
        <v>200</v>
      </c>
      <c r="R113" s="110" t="s">
        <v>200</v>
      </c>
      <c r="S113" s="110" t="s">
        <v>200</v>
      </c>
      <c r="T113" s="110" t="s">
        <v>200</v>
      </c>
      <c r="U113" s="110" t="s">
        <v>200</v>
      </c>
    </row>
    <row r="114" spans="1:21" x14ac:dyDescent="0.25">
      <c r="A114" s="52" t="s">
        <v>139</v>
      </c>
      <c r="B114" s="109" t="s">
        <v>155</v>
      </c>
      <c r="C114" s="110" t="s">
        <v>155</v>
      </c>
      <c r="D114" s="110" t="s">
        <v>155</v>
      </c>
      <c r="E114" s="110" t="s">
        <v>155</v>
      </c>
      <c r="F114" s="110" t="s">
        <v>155</v>
      </c>
      <c r="G114" s="110" t="s">
        <v>155</v>
      </c>
      <c r="H114" s="111" t="s">
        <v>155</v>
      </c>
      <c r="I114" s="112" t="s">
        <v>167</v>
      </c>
      <c r="J114" s="113" t="s">
        <v>167</v>
      </c>
      <c r="K114" s="113" t="s">
        <v>167</v>
      </c>
      <c r="L114" s="109" t="s">
        <v>187</v>
      </c>
      <c r="M114" s="110" t="s">
        <v>187</v>
      </c>
      <c r="N114" s="110" t="s">
        <v>187</v>
      </c>
      <c r="O114" s="110" t="s">
        <v>187</v>
      </c>
      <c r="P114" s="110" t="s">
        <v>187</v>
      </c>
      <c r="Q114" s="109" t="s">
        <v>201</v>
      </c>
      <c r="R114" s="110" t="s">
        <v>201</v>
      </c>
      <c r="S114" s="110" t="s">
        <v>201</v>
      </c>
      <c r="T114" s="110" t="s">
        <v>201</v>
      </c>
      <c r="U114" s="110" t="s">
        <v>201</v>
      </c>
    </row>
    <row r="115" spans="1:21" x14ac:dyDescent="0.25">
      <c r="A115" s="52" t="s">
        <v>140</v>
      </c>
      <c r="B115" s="109" t="s">
        <v>156</v>
      </c>
      <c r="C115" s="110" t="s">
        <v>156</v>
      </c>
      <c r="D115" s="110" t="s">
        <v>156</v>
      </c>
      <c r="E115" s="110" t="s">
        <v>156</v>
      </c>
      <c r="F115" s="110" t="s">
        <v>156</v>
      </c>
      <c r="G115" s="110" t="s">
        <v>156</v>
      </c>
      <c r="H115" s="111" t="s">
        <v>156</v>
      </c>
      <c r="I115" s="112" t="s">
        <v>168</v>
      </c>
      <c r="J115" s="113" t="s">
        <v>168</v>
      </c>
      <c r="K115" s="113" t="s">
        <v>168</v>
      </c>
      <c r="L115" s="109" t="s">
        <v>188</v>
      </c>
      <c r="M115" s="110" t="s">
        <v>188</v>
      </c>
      <c r="N115" s="110" t="s">
        <v>188</v>
      </c>
      <c r="O115" s="110" t="s">
        <v>188</v>
      </c>
      <c r="P115" s="110" t="s">
        <v>188</v>
      </c>
      <c r="Q115" s="109" t="s">
        <v>202</v>
      </c>
      <c r="R115" s="110" t="s">
        <v>202</v>
      </c>
      <c r="S115" s="110" t="s">
        <v>202</v>
      </c>
      <c r="T115" s="110" t="s">
        <v>202</v>
      </c>
      <c r="U115" s="110" t="s">
        <v>202</v>
      </c>
    </row>
    <row r="116" spans="1:21" x14ac:dyDescent="0.25">
      <c r="A116" s="52" t="s">
        <v>141</v>
      </c>
      <c r="B116" s="109" t="s">
        <v>157</v>
      </c>
      <c r="C116" s="110" t="s">
        <v>157</v>
      </c>
      <c r="D116" s="110" t="s">
        <v>157</v>
      </c>
      <c r="E116" s="110" t="s">
        <v>157</v>
      </c>
      <c r="F116" s="110" t="s">
        <v>157</v>
      </c>
      <c r="G116" s="110" t="s">
        <v>157</v>
      </c>
      <c r="H116" s="111" t="s">
        <v>157</v>
      </c>
      <c r="I116" s="112" t="s">
        <v>169</v>
      </c>
      <c r="J116" s="113" t="s">
        <v>169</v>
      </c>
      <c r="K116" s="113" t="s">
        <v>169</v>
      </c>
      <c r="L116" s="109" t="s">
        <v>189</v>
      </c>
      <c r="M116" s="110" t="s">
        <v>189</v>
      </c>
      <c r="N116" s="110" t="s">
        <v>189</v>
      </c>
      <c r="O116" s="110" t="s">
        <v>189</v>
      </c>
      <c r="P116" s="110" t="s">
        <v>189</v>
      </c>
      <c r="Q116" s="109" t="s">
        <v>203</v>
      </c>
      <c r="R116" s="110" t="s">
        <v>203</v>
      </c>
      <c r="S116" s="110" t="s">
        <v>203</v>
      </c>
      <c r="T116" s="110" t="s">
        <v>203</v>
      </c>
      <c r="U116" s="110" t="s">
        <v>203</v>
      </c>
    </row>
    <row r="117" spans="1:21" x14ac:dyDescent="0.25">
      <c r="A117" s="52" t="s">
        <v>142</v>
      </c>
      <c r="B117" s="109" t="s">
        <v>158</v>
      </c>
      <c r="C117" s="110" t="s">
        <v>158</v>
      </c>
      <c r="D117" s="110" t="s">
        <v>158</v>
      </c>
      <c r="E117" s="110" t="s">
        <v>158</v>
      </c>
      <c r="F117" s="110" t="s">
        <v>158</v>
      </c>
      <c r="G117" s="110" t="s">
        <v>158</v>
      </c>
      <c r="H117" s="111" t="s">
        <v>158</v>
      </c>
      <c r="I117" s="112" t="s">
        <v>170</v>
      </c>
      <c r="J117" s="113" t="s">
        <v>170</v>
      </c>
      <c r="K117" s="113" t="s">
        <v>170</v>
      </c>
      <c r="L117" s="109" t="s">
        <v>190</v>
      </c>
      <c r="M117" s="110" t="s">
        <v>190</v>
      </c>
      <c r="N117" s="110" t="s">
        <v>190</v>
      </c>
      <c r="O117" s="110" t="s">
        <v>190</v>
      </c>
      <c r="P117" s="110" t="s">
        <v>190</v>
      </c>
      <c r="Q117" s="109"/>
      <c r="R117" s="110"/>
      <c r="S117" s="110"/>
      <c r="T117" s="110"/>
      <c r="U117" s="110"/>
    </row>
    <row r="118" spans="1:21" x14ac:dyDescent="0.25">
      <c r="A118" s="52" t="s">
        <v>143</v>
      </c>
      <c r="B118" s="109" t="s">
        <v>159</v>
      </c>
      <c r="C118" s="110" t="s">
        <v>159</v>
      </c>
      <c r="D118" s="110" t="s">
        <v>159</v>
      </c>
      <c r="E118" s="110" t="s">
        <v>159</v>
      </c>
      <c r="F118" s="110" t="s">
        <v>159</v>
      </c>
      <c r="G118" s="110" t="s">
        <v>159</v>
      </c>
      <c r="H118" s="111" t="s">
        <v>159</v>
      </c>
      <c r="I118" s="112" t="s">
        <v>171</v>
      </c>
      <c r="J118" s="113" t="s">
        <v>171</v>
      </c>
      <c r="K118" s="113" t="s">
        <v>171</v>
      </c>
      <c r="L118" s="109" t="s">
        <v>191</v>
      </c>
      <c r="M118" s="110" t="s">
        <v>191</v>
      </c>
      <c r="N118" s="110" t="s">
        <v>191</v>
      </c>
      <c r="O118" s="110" t="s">
        <v>191</v>
      </c>
      <c r="P118" s="110" t="s">
        <v>191</v>
      </c>
      <c r="Q118" s="109"/>
      <c r="R118" s="110"/>
      <c r="S118" s="110"/>
      <c r="T118" s="110"/>
      <c r="U118" s="110"/>
    </row>
    <row r="119" spans="1:21" x14ac:dyDescent="0.25">
      <c r="A119" s="52" t="s">
        <v>81</v>
      </c>
      <c r="B119" s="109"/>
      <c r="C119" s="110"/>
      <c r="D119" s="110"/>
      <c r="E119" s="110"/>
      <c r="F119" s="110"/>
      <c r="G119" s="110"/>
      <c r="H119" s="111"/>
      <c r="I119" s="112" t="s">
        <v>172</v>
      </c>
      <c r="J119" s="113" t="s">
        <v>172</v>
      </c>
      <c r="K119" s="113" t="s">
        <v>172</v>
      </c>
      <c r="L119" s="109" t="s">
        <v>192</v>
      </c>
      <c r="M119" s="110" t="s">
        <v>192</v>
      </c>
      <c r="N119" s="110" t="s">
        <v>192</v>
      </c>
      <c r="O119" s="110" t="s">
        <v>192</v>
      </c>
      <c r="P119" s="110" t="s">
        <v>192</v>
      </c>
      <c r="Q119" s="109"/>
      <c r="R119" s="110"/>
      <c r="S119" s="110"/>
      <c r="T119" s="110"/>
      <c r="U119" s="110"/>
    </row>
    <row r="120" spans="1:21" x14ac:dyDescent="0.25">
      <c r="A120" s="52" t="s">
        <v>144</v>
      </c>
      <c r="B120" s="109"/>
      <c r="C120" s="110"/>
      <c r="D120" s="110"/>
      <c r="E120" s="110"/>
      <c r="F120" s="110"/>
      <c r="G120" s="110"/>
      <c r="H120" s="111"/>
      <c r="I120" s="112" t="s">
        <v>124</v>
      </c>
      <c r="J120" s="113" t="s">
        <v>124</v>
      </c>
      <c r="K120" s="113" t="s">
        <v>124</v>
      </c>
      <c r="L120" s="109"/>
      <c r="M120" s="110"/>
      <c r="N120" s="110"/>
      <c r="O120" s="110"/>
      <c r="P120" s="110"/>
      <c r="Q120" s="109"/>
      <c r="R120" s="110"/>
      <c r="S120" s="110"/>
      <c r="T120" s="110"/>
      <c r="U120" s="110"/>
    </row>
    <row r="121" spans="1:21" x14ac:dyDescent="0.25">
      <c r="A121" s="52" t="s">
        <v>145</v>
      </c>
      <c r="B121" s="109"/>
      <c r="C121" s="110"/>
      <c r="D121" s="110"/>
      <c r="E121" s="110"/>
      <c r="F121" s="110"/>
      <c r="G121" s="110"/>
      <c r="H121" s="111"/>
      <c r="I121" s="112" t="s">
        <v>173</v>
      </c>
      <c r="J121" s="113" t="s">
        <v>173</v>
      </c>
      <c r="K121" s="113" t="s">
        <v>173</v>
      </c>
      <c r="L121" s="109"/>
      <c r="M121" s="110"/>
      <c r="N121" s="110"/>
      <c r="O121" s="110"/>
      <c r="P121" s="110"/>
      <c r="Q121" s="109"/>
      <c r="R121" s="110"/>
      <c r="S121" s="110"/>
      <c r="T121" s="110"/>
      <c r="U121" s="110"/>
    </row>
    <row r="122" spans="1:21" x14ac:dyDescent="0.25">
      <c r="A122" s="52" t="s">
        <v>146</v>
      </c>
      <c r="B122" s="109"/>
      <c r="C122" s="110"/>
      <c r="D122" s="110"/>
      <c r="E122" s="110"/>
      <c r="F122" s="110"/>
      <c r="G122" s="110"/>
      <c r="H122" s="111"/>
      <c r="I122" s="112" t="s">
        <v>174</v>
      </c>
      <c r="J122" s="113" t="s">
        <v>174</v>
      </c>
      <c r="K122" s="113" t="s">
        <v>174</v>
      </c>
      <c r="L122" s="109"/>
      <c r="M122" s="110"/>
      <c r="N122" s="110"/>
      <c r="O122" s="110"/>
      <c r="P122" s="110"/>
      <c r="Q122" s="109"/>
      <c r="R122" s="110"/>
      <c r="S122" s="110"/>
      <c r="T122" s="110"/>
      <c r="U122" s="110"/>
    </row>
    <row r="123" spans="1:21" x14ac:dyDescent="0.25">
      <c r="A123" s="52" t="s">
        <v>147</v>
      </c>
      <c r="B123" s="109"/>
      <c r="C123" s="110"/>
      <c r="D123" s="110"/>
      <c r="E123" s="110"/>
      <c r="F123" s="110"/>
      <c r="G123" s="110"/>
      <c r="H123" s="111"/>
      <c r="I123" s="112" t="s">
        <v>83</v>
      </c>
      <c r="J123" s="113" t="s">
        <v>83</v>
      </c>
      <c r="K123" s="113" t="s">
        <v>83</v>
      </c>
      <c r="L123" s="109"/>
      <c r="M123" s="110"/>
      <c r="N123" s="110"/>
      <c r="O123" s="110"/>
      <c r="P123" s="110"/>
      <c r="Q123" s="109"/>
      <c r="R123" s="110"/>
      <c r="S123" s="110"/>
      <c r="T123" s="110"/>
      <c r="U123" s="110"/>
    </row>
    <row r="124" spans="1:21" x14ac:dyDescent="0.25">
      <c r="A124" s="52" t="s">
        <v>75</v>
      </c>
      <c r="B124" s="109"/>
      <c r="C124" s="110"/>
      <c r="D124" s="110"/>
      <c r="E124" s="110"/>
      <c r="F124" s="110"/>
      <c r="G124" s="110"/>
      <c r="H124" s="111"/>
      <c r="I124" s="112" t="s">
        <v>175</v>
      </c>
      <c r="J124" s="113" t="s">
        <v>175</v>
      </c>
      <c r="K124" s="113" t="s">
        <v>175</v>
      </c>
      <c r="L124" s="109"/>
      <c r="M124" s="110"/>
      <c r="N124" s="110"/>
      <c r="O124" s="110"/>
      <c r="P124" s="110"/>
      <c r="Q124" s="109"/>
      <c r="R124" s="110"/>
      <c r="S124" s="110"/>
      <c r="T124" s="110"/>
      <c r="U124" s="110"/>
    </row>
    <row r="125" spans="1:21" x14ac:dyDescent="0.25">
      <c r="A125" s="52" t="s">
        <v>148</v>
      </c>
      <c r="B125" s="109"/>
      <c r="C125" s="110"/>
      <c r="D125" s="110"/>
      <c r="E125" s="110"/>
      <c r="F125" s="110"/>
      <c r="G125" s="110"/>
      <c r="H125" s="111"/>
      <c r="I125" s="112" t="s">
        <v>176</v>
      </c>
      <c r="J125" s="113" t="s">
        <v>176</v>
      </c>
      <c r="K125" s="113" t="s">
        <v>176</v>
      </c>
      <c r="L125" s="109"/>
      <c r="M125" s="110"/>
      <c r="N125" s="110"/>
      <c r="O125" s="110"/>
      <c r="P125" s="110"/>
      <c r="Q125" s="109"/>
      <c r="R125" s="110"/>
      <c r="S125" s="110"/>
      <c r="T125" s="110"/>
      <c r="U125" s="110"/>
    </row>
    <row r="126" spans="1:21" x14ac:dyDescent="0.25">
      <c r="A126" s="52" t="s">
        <v>149</v>
      </c>
      <c r="B126" s="109"/>
      <c r="C126" s="110"/>
      <c r="D126" s="110"/>
      <c r="E126" s="110"/>
      <c r="F126" s="110"/>
      <c r="G126" s="110"/>
      <c r="H126" s="111"/>
      <c r="I126" s="112" t="s">
        <v>177</v>
      </c>
      <c r="J126" s="113" t="s">
        <v>177</v>
      </c>
      <c r="K126" s="113" t="s">
        <v>177</v>
      </c>
      <c r="L126" s="109"/>
      <c r="M126" s="110"/>
      <c r="N126" s="110"/>
      <c r="O126" s="110"/>
      <c r="P126" s="110"/>
      <c r="Q126" s="109"/>
      <c r="R126" s="110"/>
      <c r="S126" s="110"/>
      <c r="T126" s="110"/>
      <c r="U126" s="110"/>
    </row>
    <row r="127" spans="1:21" x14ac:dyDescent="0.25">
      <c r="A127" s="52" t="s">
        <v>76</v>
      </c>
      <c r="B127" s="109"/>
      <c r="C127" s="110"/>
      <c r="D127" s="110"/>
      <c r="E127" s="110"/>
      <c r="F127" s="110"/>
      <c r="G127" s="110"/>
      <c r="H127" s="111"/>
      <c r="I127" s="112" t="s">
        <v>178</v>
      </c>
      <c r="J127" s="113" t="s">
        <v>178</v>
      </c>
      <c r="K127" s="113" t="s">
        <v>178</v>
      </c>
      <c r="L127" s="109"/>
      <c r="M127" s="110"/>
      <c r="N127" s="110"/>
      <c r="O127" s="110"/>
      <c r="P127" s="110"/>
      <c r="Q127" s="109"/>
      <c r="R127" s="110"/>
      <c r="S127" s="110"/>
      <c r="T127" s="110"/>
      <c r="U127" s="110"/>
    </row>
    <row r="128" spans="1:21" x14ac:dyDescent="0.25">
      <c r="A128" s="52" t="s">
        <v>150</v>
      </c>
      <c r="B128" s="109"/>
      <c r="C128" s="110"/>
      <c r="D128" s="110"/>
      <c r="E128" s="110"/>
      <c r="F128" s="110"/>
      <c r="G128" s="110"/>
      <c r="H128" s="111"/>
      <c r="I128" s="112"/>
      <c r="J128" s="113"/>
      <c r="K128" s="113"/>
      <c r="L128" s="109"/>
      <c r="M128" s="110"/>
      <c r="N128" s="110"/>
      <c r="O128" s="110"/>
      <c r="P128" s="110"/>
      <c r="Q128" s="109"/>
      <c r="R128" s="110"/>
      <c r="S128" s="110"/>
      <c r="T128" s="110"/>
      <c r="U128" s="110"/>
    </row>
    <row r="129" spans="1:21" x14ac:dyDescent="0.25">
      <c r="A129" s="52" t="s">
        <v>77</v>
      </c>
      <c r="B129" s="109"/>
      <c r="C129" s="110"/>
      <c r="D129" s="110"/>
      <c r="E129" s="110"/>
      <c r="F129" s="110"/>
      <c r="G129" s="110"/>
      <c r="H129" s="111"/>
      <c r="I129" s="112"/>
      <c r="J129" s="113"/>
      <c r="K129" s="113"/>
      <c r="L129" s="109"/>
      <c r="M129" s="110"/>
      <c r="N129" s="110"/>
      <c r="O129" s="110"/>
      <c r="P129" s="110"/>
      <c r="Q129" s="109"/>
      <c r="R129" s="110"/>
      <c r="S129" s="110"/>
      <c r="T129" s="110"/>
      <c r="U129" s="110"/>
    </row>
    <row r="130" spans="1:21" x14ac:dyDescent="0.25">
      <c r="A130" s="52"/>
      <c r="B130" s="109"/>
      <c r="C130" s="110"/>
      <c r="D130" s="110"/>
      <c r="E130" s="110"/>
      <c r="F130" s="110"/>
      <c r="G130" s="110"/>
      <c r="H130" s="111"/>
      <c r="I130" s="112"/>
      <c r="J130" s="113"/>
      <c r="K130" s="113"/>
      <c r="L130" s="109"/>
      <c r="M130" s="110"/>
      <c r="N130" s="110"/>
      <c r="O130" s="110"/>
      <c r="P130" s="110"/>
      <c r="Q130" s="109"/>
      <c r="R130" s="110"/>
      <c r="S130" s="110"/>
      <c r="T130" s="110"/>
      <c r="U130" s="110"/>
    </row>
    <row r="131" spans="1:21" x14ac:dyDescent="0.25">
      <c r="A131" s="52"/>
      <c r="B131" s="109"/>
      <c r="C131" s="110"/>
      <c r="D131" s="110"/>
      <c r="E131" s="110"/>
      <c r="F131" s="110"/>
      <c r="G131" s="110"/>
      <c r="H131" s="111"/>
      <c r="I131" s="112"/>
      <c r="J131" s="113"/>
      <c r="K131" s="113"/>
      <c r="L131" s="109"/>
      <c r="M131" s="110"/>
      <c r="N131" s="110"/>
      <c r="O131" s="110"/>
      <c r="P131" s="110"/>
      <c r="Q131" s="109"/>
      <c r="R131" s="110"/>
      <c r="S131" s="110"/>
      <c r="T131" s="110"/>
      <c r="U131" s="110"/>
    </row>
    <row r="132" spans="1:21" x14ac:dyDescent="0.25">
      <c r="A132" s="52"/>
      <c r="B132" s="109"/>
      <c r="C132" s="110"/>
      <c r="D132" s="110"/>
      <c r="E132" s="110"/>
      <c r="F132" s="110"/>
      <c r="G132" s="110"/>
      <c r="H132" s="111"/>
      <c r="I132" s="112"/>
      <c r="J132" s="113"/>
      <c r="K132" s="113"/>
      <c r="L132" s="109"/>
      <c r="M132" s="110"/>
      <c r="N132" s="110"/>
      <c r="O132" s="110"/>
      <c r="P132" s="110"/>
      <c r="Q132" s="109"/>
      <c r="R132" s="110"/>
      <c r="S132" s="110"/>
      <c r="T132" s="110"/>
      <c r="U132" s="110"/>
    </row>
    <row r="133" spans="1:21" x14ac:dyDescent="0.25">
      <c r="A133" s="46"/>
      <c r="B133" s="46"/>
      <c r="C133" s="46"/>
      <c r="D133" s="46"/>
      <c r="E133" s="46"/>
      <c r="F133" s="46"/>
      <c r="G133" s="46"/>
      <c r="H133" s="46"/>
      <c r="I133" s="46"/>
      <c r="J133" s="46"/>
      <c r="K133" s="46"/>
      <c r="L133" s="46"/>
      <c r="M133" s="46"/>
      <c r="N133" s="46"/>
      <c r="O133" s="46"/>
      <c r="P133" s="46"/>
      <c r="Q133" s="46"/>
      <c r="R133" s="46"/>
      <c r="S133" s="46"/>
      <c r="T133" s="46"/>
      <c r="U133" s="46"/>
    </row>
    <row r="134" spans="1:21" x14ac:dyDescent="0.25">
      <c r="A134" s="46"/>
      <c r="B134" s="46"/>
      <c r="C134" s="46"/>
      <c r="D134" s="46"/>
      <c r="E134" s="46"/>
      <c r="F134" s="46"/>
      <c r="G134" s="46"/>
      <c r="H134" s="46"/>
      <c r="I134" s="46"/>
      <c r="J134" s="46"/>
      <c r="K134" s="46"/>
      <c r="L134" s="46"/>
      <c r="M134" s="46"/>
      <c r="N134" s="46"/>
      <c r="O134" s="46"/>
      <c r="P134" s="46"/>
      <c r="Q134" s="46"/>
      <c r="R134" s="46"/>
      <c r="S134" s="46"/>
      <c r="T134" s="46"/>
      <c r="U134" s="46"/>
    </row>
    <row r="135" spans="1:21" x14ac:dyDescent="0.25">
      <c r="A135" s="46"/>
      <c r="B135" s="46"/>
      <c r="C135" s="46"/>
      <c r="D135" s="46"/>
      <c r="E135" s="46"/>
      <c r="F135" s="46"/>
      <c r="G135" s="46"/>
      <c r="H135" s="46"/>
      <c r="I135" s="46"/>
      <c r="J135" s="46"/>
      <c r="K135" s="46"/>
      <c r="L135" s="46"/>
      <c r="M135" s="46"/>
      <c r="N135" s="46"/>
      <c r="O135" s="46"/>
      <c r="P135" s="46"/>
      <c r="Q135" s="46"/>
      <c r="R135" s="46"/>
      <c r="S135" s="46"/>
      <c r="T135" s="46"/>
      <c r="U135" s="46"/>
    </row>
    <row r="136" spans="1:21" x14ac:dyDescent="0.25">
      <c r="A136" s="46"/>
      <c r="B136" s="46"/>
      <c r="C136" s="46"/>
      <c r="D136" s="46"/>
      <c r="E136" s="46"/>
      <c r="F136" s="46"/>
      <c r="G136" s="46"/>
      <c r="H136" s="46"/>
      <c r="I136" s="46"/>
      <c r="J136" s="46"/>
      <c r="K136" s="46"/>
      <c r="L136" s="46"/>
      <c r="M136" s="46"/>
      <c r="N136" s="46"/>
      <c r="O136" s="46"/>
      <c r="P136" s="46"/>
      <c r="Q136" s="46"/>
      <c r="R136" s="46"/>
      <c r="S136" s="46"/>
      <c r="T136" s="46"/>
      <c r="U136" s="46"/>
    </row>
    <row r="137" spans="1:21" x14ac:dyDescent="0.25">
      <c r="A137" s="46"/>
      <c r="B137" s="46"/>
      <c r="C137" s="46"/>
      <c r="D137" s="46"/>
      <c r="E137" s="46"/>
      <c r="F137" s="46"/>
      <c r="G137" s="46"/>
      <c r="H137" s="46"/>
      <c r="I137" s="46"/>
      <c r="J137" s="46"/>
      <c r="K137" s="46"/>
      <c r="L137" s="46"/>
      <c r="M137" s="46"/>
      <c r="N137" s="46"/>
      <c r="O137" s="46"/>
      <c r="P137" s="46"/>
      <c r="Q137" s="46"/>
      <c r="R137" s="46"/>
      <c r="S137" s="46"/>
      <c r="T137" s="46"/>
      <c r="U137" s="46"/>
    </row>
    <row r="138" spans="1:21" x14ac:dyDescent="0.25">
      <c r="A138" s="46"/>
      <c r="B138" s="46"/>
      <c r="C138" s="46"/>
      <c r="D138" s="46"/>
      <c r="E138" s="46"/>
      <c r="F138" s="46"/>
      <c r="G138" s="46"/>
      <c r="H138" s="46"/>
      <c r="I138" s="46"/>
      <c r="J138" s="46"/>
      <c r="K138" s="46"/>
      <c r="L138" s="46"/>
      <c r="M138" s="46"/>
      <c r="N138" s="46"/>
      <c r="O138" s="46"/>
      <c r="P138" s="46"/>
      <c r="Q138" s="46"/>
      <c r="R138" s="46"/>
      <c r="S138" s="46"/>
      <c r="T138" s="46"/>
      <c r="U138" s="46"/>
    </row>
    <row r="139" spans="1:21" x14ac:dyDescent="0.25">
      <c r="A139" s="46"/>
      <c r="B139" s="46"/>
      <c r="C139" s="46"/>
      <c r="D139" s="46"/>
      <c r="E139" s="46"/>
      <c r="F139" s="46"/>
      <c r="G139" s="46"/>
      <c r="H139" s="46"/>
      <c r="I139" s="46"/>
      <c r="J139" s="46"/>
      <c r="K139" s="46"/>
      <c r="L139" s="46"/>
      <c r="M139" s="46"/>
      <c r="N139" s="46"/>
      <c r="O139" s="46"/>
      <c r="P139" s="46"/>
      <c r="Q139" s="46"/>
      <c r="R139" s="46"/>
      <c r="S139" s="46"/>
      <c r="T139" s="46"/>
      <c r="U139" s="46"/>
    </row>
    <row r="140" spans="1:21" x14ac:dyDescent="0.25">
      <c r="A140" s="46"/>
      <c r="B140" s="46"/>
      <c r="C140" s="46"/>
      <c r="D140" s="46"/>
      <c r="E140" s="46"/>
      <c r="F140" s="46"/>
      <c r="G140" s="46"/>
      <c r="H140" s="46"/>
      <c r="I140" s="46"/>
      <c r="J140" s="46"/>
      <c r="K140" s="46"/>
      <c r="L140" s="46"/>
      <c r="M140" s="46"/>
      <c r="N140" s="46"/>
      <c r="O140" s="46"/>
      <c r="P140" s="46"/>
      <c r="Q140" s="46"/>
      <c r="R140" s="46"/>
      <c r="S140" s="46"/>
      <c r="T140" s="46"/>
      <c r="U140" s="46"/>
    </row>
    <row r="141" spans="1:21" x14ac:dyDescent="0.25">
      <c r="A141" s="46"/>
      <c r="B141" s="46"/>
      <c r="C141" s="46"/>
      <c r="D141" s="46"/>
      <c r="E141" s="46"/>
      <c r="F141" s="46"/>
      <c r="G141" s="46"/>
      <c r="H141" s="46"/>
      <c r="I141" s="46"/>
      <c r="J141" s="46"/>
      <c r="K141" s="46"/>
      <c r="L141" s="46"/>
      <c r="M141" s="46"/>
      <c r="N141" s="46"/>
      <c r="O141" s="46"/>
      <c r="P141" s="46"/>
      <c r="Q141" s="46"/>
      <c r="R141" s="46"/>
      <c r="S141" s="46"/>
      <c r="T141" s="46"/>
      <c r="U141" s="46"/>
    </row>
    <row r="142" spans="1:21" x14ac:dyDescent="0.25">
      <c r="A142" s="46"/>
      <c r="B142" s="46"/>
      <c r="C142" s="46"/>
      <c r="D142" s="46"/>
      <c r="E142" s="46"/>
      <c r="F142" s="46"/>
      <c r="G142" s="46"/>
      <c r="H142" s="46"/>
      <c r="I142" s="46"/>
      <c r="J142" s="46"/>
      <c r="K142" s="46"/>
      <c r="L142" s="46"/>
      <c r="M142" s="46"/>
      <c r="N142" s="46"/>
      <c r="O142" s="46"/>
      <c r="P142" s="46"/>
      <c r="Q142" s="46"/>
      <c r="R142" s="46"/>
      <c r="S142" s="46"/>
      <c r="T142" s="46"/>
      <c r="U142" s="46"/>
    </row>
    <row r="143" spans="1:21" x14ac:dyDescent="0.25">
      <c r="A143" s="46"/>
      <c r="B143" s="46"/>
      <c r="C143" s="46"/>
      <c r="D143" s="46"/>
      <c r="E143" s="46"/>
      <c r="F143" s="46"/>
      <c r="G143" s="46"/>
      <c r="H143" s="46"/>
      <c r="I143" s="46"/>
      <c r="J143" s="46"/>
      <c r="K143" s="46"/>
      <c r="L143" s="46"/>
      <c r="M143" s="46"/>
      <c r="N143" s="46"/>
      <c r="O143" s="46"/>
      <c r="P143" s="46"/>
      <c r="Q143" s="46"/>
      <c r="R143" s="46"/>
      <c r="S143" s="46"/>
      <c r="T143" s="46"/>
      <c r="U143" s="46"/>
    </row>
    <row r="144" spans="1:21" x14ac:dyDescent="0.25">
      <c r="A144" s="46"/>
      <c r="B144" s="46"/>
      <c r="C144" s="46"/>
      <c r="D144" s="46"/>
      <c r="E144" s="46"/>
      <c r="F144" s="46"/>
      <c r="G144" s="46"/>
      <c r="H144" s="46"/>
      <c r="I144" s="46"/>
      <c r="J144" s="46"/>
      <c r="K144" s="46"/>
      <c r="L144" s="46"/>
      <c r="M144" s="46"/>
      <c r="N144" s="46"/>
      <c r="O144" s="46"/>
      <c r="P144" s="46"/>
      <c r="Q144" s="46"/>
      <c r="R144" s="46"/>
      <c r="S144" s="46"/>
      <c r="T144" s="46"/>
      <c r="U144" s="46"/>
    </row>
    <row r="145" spans="1:21" x14ac:dyDescent="0.25">
      <c r="A145" s="46"/>
      <c r="B145" s="46"/>
      <c r="C145" s="46"/>
      <c r="D145" s="46"/>
      <c r="E145" s="46"/>
      <c r="F145" s="46"/>
      <c r="G145" s="46"/>
      <c r="H145" s="46"/>
      <c r="I145" s="46"/>
      <c r="J145" s="46"/>
      <c r="K145" s="46"/>
      <c r="L145" s="46"/>
      <c r="M145" s="46"/>
      <c r="N145" s="46"/>
      <c r="O145" s="46"/>
      <c r="P145" s="46"/>
      <c r="Q145" s="46"/>
      <c r="R145" s="46"/>
      <c r="S145" s="46"/>
      <c r="T145" s="46"/>
      <c r="U145" s="46"/>
    </row>
    <row r="146" spans="1:21" x14ac:dyDescent="0.25">
      <c r="A146" s="46"/>
      <c r="B146" s="46"/>
      <c r="C146" s="46"/>
      <c r="D146" s="46"/>
      <c r="E146" s="46"/>
      <c r="F146" s="46"/>
      <c r="G146" s="46"/>
      <c r="H146" s="46"/>
      <c r="I146" s="46"/>
      <c r="J146" s="46"/>
      <c r="K146" s="46"/>
      <c r="L146" s="46"/>
      <c r="M146" s="46"/>
      <c r="N146" s="46"/>
      <c r="O146" s="46"/>
      <c r="P146" s="46"/>
      <c r="Q146" s="46"/>
      <c r="R146" s="46"/>
      <c r="S146" s="46"/>
      <c r="T146" s="46"/>
      <c r="U146" s="46"/>
    </row>
    <row r="147" spans="1:21" x14ac:dyDescent="0.25">
      <c r="A147" s="46"/>
      <c r="B147" s="46"/>
      <c r="C147" s="46"/>
      <c r="D147" s="46"/>
      <c r="E147" s="46"/>
      <c r="F147" s="46"/>
      <c r="G147" s="46"/>
      <c r="H147" s="46"/>
      <c r="I147" s="46"/>
      <c r="J147" s="46"/>
      <c r="K147" s="46"/>
      <c r="L147" s="46"/>
      <c r="M147" s="46"/>
      <c r="N147" s="46"/>
      <c r="O147" s="46"/>
      <c r="P147" s="46"/>
      <c r="Q147" s="46"/>
      <c r="R147" s="46"/>
      <c r="S147" s="46"/>
      <c r="T147" s="46"/>
      <c r="U147" s="46"/>
    </row>
    <row r="148" spans="1:21" x14ac:dyDescent="0.25">
      <c r="A148" s="46"/>
      <c r="B148" s="46"/>
      <c r="C148" s="46"/>
      <c r="D148" s="46"/>
      <c r="E148" s="46"/>
      <c r="F148" s="46"/>
      <c r="G148" s="46"/>
      <c r="H148" s="46"/>
      <c r="I148" s="46"/>
      <c r="J148" s="46"/>
      <c r="K148" s="46"/>
      <c r="L148" s="46"/>
      <c r="M148" s="46"/>
      <c r="N148" s="46"/>
      <c r="O148" s="46"/>
      <c r="P148" s="46"/>
      <c r="Q148" s="46"/>
      <c r="R148" s="46"/>
      <c r="S148" s="46"/>
      <c r="T148" s="46"/>
      <c r="U148" s="46"/>
    </row>
    <row r="149" spans="1:21" x14ac:dyDescent="0.25">
      <c r="A149" s="46"/>
      <c r="B149" s="46"/>
      <c r="C149" s="46"/>
      <c r="D149" s="46"/>
      <c r="E149" s="46"/>
      <c r="F149" s="46"/>
      <c r="G149" s="46"/>
      <c r="H149" s="46"/>
      <c r="I149" s="46"/>
      <c r="J149" s="46"/>
      <c r="K149" s="46"/>
      <c r="L149" s="46"/>
      <c r="M149" s="46"/>
      <c r="N149" s="46"/>
      <c r="O149" s="46"/>
      <c r="P149" s="46"/>
      <c r="Q149" s="46"/>
      <c r="R149" s="46"/>
      <c r="S149" s="46"/>
      <c r="T149" s="46"/>
      <c r="U149" s="46"/>
    </row>
    <row r="150" spans="1:21" x14ac:dyDescent="0.25">
      <c r="A150" s="46"/>
      <c r="B150" s="46"/>
      <c r="C150" s="46"/>
      <c r="D150" s="46"/>
      <c r="E150" s="46"/>
      <c r="F150" s="46"/>
      <c r="G150" s="46"/>
      <c r="H150" s="46"/>
      <c r="I150" s="46"/>
      <c r="J150" s="46"/>
      <c r="K150" s="46"/>
      <c r="L150" s="46"/>
      <c r="M150" s="46"/>
      <c r="N150" s="46"/>
      <c r="O150" s="46"/>
      <c r="P150" s="46"/>
      <c r="Q150" s="46"/>
      <c r="R150" s="46"/>
      <c r="S150" s="46"/>
      <c r="T150" s="46"/>
      <c r="U150" s="46"/>
    </row>
    <row r="151" spans="1:21" x14ac:dyDescent="0.25">
      <c r="A151" s="46"/>
      <c r="B151" s="46"/>
      <c r="C151" s="46"/>
      <c r="D151" s="46"/>
      <c r="E151" s="46"/>
      <c r="F151" s="46"/>
      <c r="G151" s="46"/>
      <c r="H151" s="46"/>
      <c r="I151" s="46"/>
      <c r="J151" s="46"/>
      <c r="K151" s="46"/>
      <c r="L151" s="46"/>
      <c r="M151" s="46"/>
      <c r="N151" s="46"/>
      <c r="O151" s="46"/>
      <c r="P151" s="46"/>
      <c r="Q151" s="46"/>
      <c r="R151" s="46"/>
      <c r="S151" s="46"/>
      <c r="T151" s="46"/>
      <c r="U151" s="46"/>
    </row>
    <row r="152" spans="1:21" x14ac:dyDescent="0.25">
      <c r="A152" s="46"/>
      <c r="B152" s="46"/>
      <c r="C152" s="46"/>
      <c r="D152" s="46"/>
      <c r="E152" s="46"/>
      <c r="F152" s="46"/>
      <c r="G152" s="46"/>
      <c r="H152" s="46"/>
      <c r="I152" s="46"/>
      <c r="J152" s="46"/>
      <c r="K152" s="46"/>
      <c r="L152" s="46"/>
      <c r="M152" s="46"/>
      <c r="N152" s="46"/>
      <c r="O152" s="46"/>
      <c r="P152" s="46"/>
      <c r="Q152" s="46"/>
      <c r="R152" s="46"/>
      <c r="S152" s="46"/>
      <c r="T152" s="46"/>
      <c r="U152" s="46"/>
    </row>
    <row r="153" spans="1:21" x14ac:dyDescent="0.25">
      <c r="A153" s="46"/>
      <c r="B153" s="46"/>
      <c r="C153" s="46"/>
      <c r="D153" s="46"/>
      <c r="E153" s="46"/>
      <c r="F153" s="46"/>
      <c r="G153" s="46"/>
      <c r="H153" s="46"/>
      <c r="I153" s="46"/>
      <c r="J153" s="46"/>
      <c r="K153" s="46"/>
      <c r="L153" s="46"/>
      <c r="M153" s="46"/>
      <c r="N153" s="46"/>
      <c r="O153" s="46"/>
      <c r="P153" s="46"/>
      <c r="Q153" s="46"/>
      <c r="R153" s="46"/>
      <c r="S153" s="46"/>
      <c r="T153" s="46"/>
      <c r="U153" s="46"/>
    </row>
    <row r="154" spans="1:21" x14ac:dyDescent="0.25">
      <c r="A154" s="46"/>
      <c r="B154" s="46"/>
      <c r="C154" s="46"/>
      <c r="D154" s="46"/>
      <c r="E154" s="46"/>
      <c r="F154" s="46"/>
      <c r="G154" s="46"/>
      <c r="H154" s="46"/>
      <c r="I154" s="46"/>
      <c r="J154" s="46"/>
      <c r="K154" s="46"/>
      <c r="L154" s="46"/>
      <c r="M154" s="46"/>
      <c r="N154" s="46"/>
      <c r="O154" s="46"/>
      <c r="P154" s="46"/>
      <c r="Q154" s="46"/>
      <c r="R154" s="46"/>
      <c r="S154" s="46"/>
      <c r="T154" s="46"/>
      <c r="U154" s="46"/>
    </row>
    <row r="155" spans="1:21" x14ac:dyDescent="0.25">
      <c r="A155" s="46"/>
      <c r="B155" s="46"/>
      <c r="C155" s="46"/>
      <c r="D155" s="46"/>
      <c r="E155" s="46"/>
      <c r="F155" s="46"/>
      <c r="G155" s="46"/>
      <c r="H155" s="46"/>
      <c r="I155" s="46"/>
      <c r="J155" s="46"/>
      <c r="K155" s="46"/>
      <c r="L155" s="46"/>
      <c r="M155" s="46"/>
      <c r="N155" s="46"/>
      <c r="O155" s="46"/>
      <c r="P155" s="46"/>
      <c r="Q155" s="46"/>
      <c r="R155" s="46"/>
      <c r="S155" s="46"/>
      <c r="T155" s="46"/>
      <c r="U155" s="46"/>
    </row>
    <row r="156" spans="1:21" x14ac:dyDescent="0.25">
      <c r="A156" s="46"/>
      <c r="B156" s="46"/>
      <c r="C156" s="46"/>
      <c r="D156" s="46"/>
      <c r="E156" s="46"/>
      <c r="F156" s="46"/>
      <c r="G156" s="46"/>
      <c r="H156" s="46"/>
      <c r="I156" s="46"/>
      <c r="J156" s="46"/>
      <c r="K156" s="46"/>
      <c r="L156" s="46"/>
      <c r="M156" s="46"/>
      <c r="N156" s="46"/>
      <c r="O156" s="46"/>
      <c r="P156" s="46"/>
      <c r="Q156" s="46"/>
      <c r="R156" s="46"/>
      <c r="S156" s="46"/>
      <c r="T156" s="46"/>
      <c r="U156" s="46"/>
    </row>
    <row r="157" spans="1:21" x14ac:dyDescent="0.25">
      <c r="A157" s="46"/>
      <c r="B157" s="46"/>
      <c r="C157" s="46"/>
      <c r="D157" s="46"/>
      <c r="E157" s="46"/>
      <c r="F157" s="46"/>
      <c r="G157" s="46"/>
      <c r="H157" s="46"/>
      <c r="I157" s="46"/>
      <c r="J157" s="46"/>
      <c r="K157" s="46"/>
      <c r="L157" s="46"/>
      <c r="M157" s="46"/>
      <c r="N157" s="46"/>
      <c r="O157" s="46"/>
      <c r="P157" s="46"/>
      <c r="Q157" s="46"/>
      <c r="R157" s="46"/>
      <c r="S157" s="46"/>
      <c r="T157" s="46"/>
      <c r="U157" s="46"/>
    </row>
    <row r="158" spans="1:21" x14ac:dyDescent="0.25">
      <c r="A158" s="46"/>
      <c r="B158" s="46"/>
      <c r="C158" s="46"/>
      <c r="D158" s="46"/>
      <c r="E158" s="46"/>
      <c r="F158" s="46"/>
      <c r="G158" s="46"/>
      <c r="H158" s="46"/>
      <c r="I158" s="46"/>
      <c r="J158" s="46"/>
      <c r="K158" s="46"/>
      <c r="L158" s="46"/>
      <c r="M158" s="46"/>
      <c r="N158" s="46"/>
      <c r="O158" s="46"/>
      <c r="P158" s="46"/>
      <c r="Q158" s="46"/>
      <c r="R158" s="46"/>
      <c r="S158" s="46"/>
      <c r="T158" s="46"/>
      <c r="U158" s="46"/>
    </row>
    <row r="159" spans="1:21" x14ac:dyDescent="0.25">
      <c r="A159" s="46"/>
      <c r="B159" s="46"/>
      <c r="C159" s="46"/>
      <c r="D159" s="46"/>
      <c r="E159" s="46"/>
      <c r="F159" s="46"/>
      <c r="G159" s="46"/>
      <c r="H159" s="46"/>
      <c r="I159" s="46" t="s">
        <v>129</v>
      </c>
      <c r="J159" s="46"/>
      <c r="K159" s="46"/>
      <c r="L159" s="46"/>
      <c r="M159" s="46"/>
      <c r="N159" s="46"/>
      <c r="O159" s="46"/>
      <c r="P159" s="46"/>
      <c r="Q159" s="46"/>
      <c r="R159" s="46"/>
      <c r="S159" s="46"/>
      <c r="T159" s="46"/>
      <c r="U159" s="46"/>
    </row>
    <row r="160" spans="1:21" x14ac:dyDescent="0.25">
      <c r="A160" s="46"/>
      <c r="B160" s="46"/>
      <c r="C160" s="46"/>
      <c r="D160" s="46"/>
      <c r="E160" s="46"/>
      <c r="F160" s="46"/>
      <c r="G160" s="46"/>
      <c r="H160" s="46"/>
      <c r="I160" s="46" t="s">
        <v>61</v>
      </c>
      <c r="J160" s="46"/>
      <c r="K160" s="46"/>
      <c r="L160" s="46"/>
      <c r="M160" s="46"/>
      <c r="N160" s="46"/>
      <c r="O160" s="46"/>
      <c r="P160" s="46"/>
      <c r="Q160" s="46"/>
      <c r="R160" s="46"/>
      <c r="S160" s="46"/>
      <c r="T160" s="46"/>
      <c r="U160" s="46"/>
    </row>
    <row r="161" spans="1:21" x14ac:dyDescent="0.25">
      <c r="A161" s="46"/>
      <c r="B161" s="46"/>
      <c r="C161" s="46"/>
      <c r="D161" s="46"/>
      <c r="E161" s="46"/>
      <c r="F161" s="46"/>
      <c r="G161" s="46"/>
      <c r="H161" s="46"/>
      <c r="I161" s="46"/>
      <c r="J161" s="46" t="s">
        <v>62</v>
      </c>
      <c r="K161" s="46"/>
      <c r="L161" s="46"/>
      <c r="M161" s="46"/>
      <c r="N161" s="46"/>
      <c r="O161" s="46"/>
      <c r="P161" s="46"/>
      <c r="Q161" s="46"/>
      <c r="R161" s="46"/>
      <c r="S161" s="46"/>
      <c r="T161" s="46"/>
      <c r="U161" s="46"/>
    </row>
    <row r="162" spans="1:21" x14ac:dyDescent="0.25">
      <c r="A162" s="46"/>
      <c r="B162" s="46"/>
      <c r="C162" s="46"/>
      <c r="D162" s="46"/>
      <c r="E162" s="46"/>
      <c r="F162" s="46"/>
      <c r="G162" s="46"/>
      <c r="H162" s="46"/>
      <c r="I162" s="46"/>
      <c r="J162" s="46" t="s">
        <v>54</v>
      </c>
      <c r="K162" s="46"/>
      <c r="L162" s="46" t="s">
        <v>63</v>
      </c>
      <c r="M162" s="46"/>
      <c r="N162" s="46" t="s">
        <v>47</v>
      </c>
      <c r="O162" s="46"/>
      <c r="P162" s="46"/>
      <c r="Q162" s="46"/>
      <c r="R162" s="46"/>
      <c r="S162" s="46"/>
      <c r="T162" s="46"/>
      <c r="U162" s="46"/>
    </row>
    <row r="163" spans="1:21" x14ac:dyDescent="0.25">
      <c r="A163" s="46"/>
      <c r="B163" s="46"/>
      <c r="C163" s="46"/>
      <c r="D163" s="46"/>
      <c r="E163" s="46"/>
      <c r="F163" s="46"/>
      <c r="G163" s="46"/>
      <c r="H163" s="46"/>
      <c r="I163" s="46"/>
      <c r="J163" s="46" t="s">
        <v>53</v>
      </c>
      <c r="K163" s="46" t="s">
        <v>58</v>
      </c>
      <c r="L163" s="46" t="s">
        <v>53</v>
      </c>
      <c r="M163" s="46" t="s">
        <v>58</v>
      </c>
      <c r="N163" s="46" t="s">
        <v>53</v>
      </c>
      <c r="O163" s="46" t="s">
        <v>58</v>
      </c>
      <c r="P163" s="46"/>
      <c r="Q163" s="46"/>
      <c r="R163" s="46"/>
      <c r="S163" s="46"/>
      <c r="T163" s="46"/>
      <c r="U163" s="46"/>
    </row>
    <row r="164" spans="1:21" x14ac:dyDescent="0.25">
      <c r="A164" s="46"/>
      <c r="B164" s="46"/>
      <c r="C164" s="46"/>
      <c r="D164" s="46"/>
      <c r="E164" s="46"/>
      <c r="F164" s="46"/>
      <c r="G164" s="46"/>
      <c r="H164" s="46"/>
      <c r="I164" s="46" t="s">
        <v>125</v>
      </c>
      <c r="J164" s="46" t="s">
        <v>204</v>
      </c>
      <c r="K164" s="46" t="s">
        <v>205</v>
      </c>
      <c r="L164" s="46" t="s">
        <v>206</v>
      </c>
      <c r="M164" s="46" t="s">
        <v>207</v>
      </c>
      <c r="N164" s="46" t="s">
        <v>204</v>
      </c>
      <c r="O164" s="46" t="s">
        <v>205</v>
      </c>
      <c r="P164" s="46"/>
      <c r="Q164" s="46"/>
      <c r="R164" s="46"/>
      <c r="S164" s="46"/>
      <c r="T164" s="46"/>
      <c r="U164" s="46"/>
    </row>
    <row r="165" spans="1:21" x14ac:dyDescent="0.25">
      <c r="A165" s="46"/>
      <c r="B165" s="46"/>
      <c r="C165" s="46"/>
      <c r="D165" s="46"/>
      <c r="E165" s="46"/>
      <c r="F165" s="46"/>
      <c r="G165" s="46"/>
      <c r="H165" s="46"/>
      <c r="I165" s="46" t="s">
        <v>130</v>
      </c>
      <c r="J165" s="46"/>
      <c r="K165" s="46"/>
      <c r="L165" s="46"/>
      <c r="M165" s="46"/>
      <c r="N165" s="46"/>
      <c r="O165" s="46"/>
      <c r="P165" s="46"/>
      <c r="Q165" s="46"/>
      <c r="R165" s="46"/>
      <c r="S165" s="46"/>
      <c r="T165" s="46"/>
      <c r="U165" s="46"/>
    </row>
    <row r="166" spans="1:21" x14ac:dyDescent="0.25">
      <c r="A166" s="46"/>
      <c r="B166" s="46"/>
      <c r="C166" s="46"/>
      <c r="D166" s="46"/>
      <c r="E166" s="46"/>
      <c r="F166" s="46"/>
      <c r="G166" s="46"/>
      <c r="H166" s="46"/>
      <c r="I166" s="46"/>
      <c r="J166" s="46"/>
      <c r="K166" s="46"/>
      <c r="L166" s="46"/>
      <c r="M166" s="46"/>
      <c r="N166" s="46"/>
      <c r="O166" s="46"/>
      <c r="P166" s="46"/>
      <c r="Q166" s="46"/>
      <c r="R166" s="46"/>
      <c r="S166" s="46"/>
      <c r="T166" s="46"/>
      <c r="U166" s="46"/>
    </row>
    <row r="167" spans="1:21" x14ac:dyDescent="0.25">
      <c r="A167" s="46"/>
      <c r="B167" s="46"/>
      <c r="C167" s="46"/>
      <c r="D167" s="46"/>
      <c r="E167" s="46"/>
      <c r="F167" s="46"/>
      <c r="G167" s="46"/>
      <c r="H167" s="46"/>
      <c r="I167" s="46"/>
      <c r="J167" s="46"/>
      <c r="K167" s="46"/>
      <c r="L167" s="46"/>
      <c r="M167" s="46"/>
      <c r="N167" s="46"/>
      <c r="O167" s="46"/>
      <c r="P167" s="46"/>
      <c r="Q167" s="46"/>
      <c r="R167" s="46"/>
      <c r="S167" s="46"/>
      <c r="T167" s="46"/>
      <c r="U167" s="46"/>
    </row>
    <row r="168" spans="1:21" x14ac:dyDescent="0.25">
      <c r="A168" s="46"/>
      <c r="B168" s="46"/>
      <c r="C168" s="46"/>
      <c r="D168" s="46"/>
      <c r="E168" s="46"/>
      <c r="F168" s="46"/>
      <c r="G168" s="46"/>
      <c r="H168" s="46"/>
      <c r="I168" s="46"/>
      <c r="J168" s="46"/>
      <c r="K168" s="46"/>
      <c r="L168" s="46"/>
      <c r="M168" s="46"/>
      <c r="N168" s="46"/>
      <c r="O168" s="46"/>
      <c r="P168" s="46"/>
      <c r="Q168" s="46"/>
      <c r="R168" s="46"/>
      <c r="S168" s="46"/>
      <c r="T168" s="46"/>
      <c r="U168" s="46"/>
    </row>
    <row r="169" spans="1:21" x14ac:dyDescent="0.25">
      <c r="A169" s="46"/>
      <c r="B169" s="46"/>
      <c r="C169" s="46"/>
      <c r="D169" s="46"/>
      <c r="E169" s="46"/>
      <c r="F169" s="46"/>
      <c r="G169" s="46"/>
      <c r="H169" s="46"/>
      <c r="I169" s="46" t="s">
        <v>126</v>
      </c>
      <c r="J169" s="46"/>
      <c r="K169" s="46"/>
      <c r="L169" s="46"/>
      <c r="M169" s="46"/>
      <c r="N169" s="46"/>
      <c r="O169" s="46"/>
      <c r="P169" s="46"/>
      <c r="Q169" s="46"/>
      <c r="R169" s="46"/>
      <c r="S169" s="46"/>
      <c r="T169" s="46"/>
      <c r="U169" s="46"/>
    </row>
    <row r="170" spans="1:21" x14ac:dyDescent="0.25">
      <c r="A170" s="46"/>
      <c r="B170" s="46"/>
      <c r="C170" s="46"/>
      <c r="D170" s="46"/>
      <c r="E170" s="46"/>
      <c r="F170" s="46"/>
      <c r="G170" s="46"/>
      <c r="H170" s="46"/>
      <c r="I170" s="46" t="s">
        <v>48</v>
      </c>
      <c r="J170" s="46"/>
      <c r="K170" s="46"/>
      <c r="L170" s="46"/>
      <c r="M170" s="46"/>
      <c r="N170" s="46"/>
      <c r="O170" s="46"/>
      <c r="P170" s="46"/>
      <c r="Q170" s="46"/>
      <c r="R170" s="46"/>
      <c r="S170" s="46"/>
      <c r="T170" s="46"/>
      <c r="U170" s="46"/>
    </row>
    <row r="171" spans="1:21" x14ac:dyDescent="0.25">
      <c r="A171" s="46"/>
      <c r="B171" s="46"/>
      <c r="C171" s="46"/>
      <c r="D171" s="46"/>
      <c r="E171" s="46"/>
      <c r="F171" s="46"/>
      <c r="G171" s="46"/>
      <c r="H171" s="46"/>
      <c r="I171" s="46"/>
      <c r="J171" s="46"/>
      <c r="K171" s="46" t="s">
        <v>109</v>
      </c>
      <c r="L171" s="46"/>
      <c r="M171" s="46" t="s">
        <v>47</v>
      </c>
      <c r="N171" s="46"/>
      <c r="O171" s="46"/>
      <c r="P171" s="46"/>
      <c r="Q171" s="46"/>
      <c r="R171" s="46"/>
      <c r="S171" s="46"/>
      <c r="T171" s="46"/>
      <c r="U171" s="46"/>
    </row>
    <row r="172" spans="1:21" x14ac:dyDescent="0.25">
      <c r="A172" s="46"/>
      <c r="B172" s="46"/>
      <c r="C172" s="46"/>
      <c r="D172" s="46"/>
      <c r="E172" s="46"/>
      <c r="F172" s="46"/>
      <c r="G172" s="46"/>
      <c r="H172" s="46"/>
      <c r="I172" s="46"/>
      <c r="J172" s="46"/>
      <c r="K172" s="46" t="s">
        <v>37</v>
      </c>
      <c r="L172" s="46" t="s">
        <v>38</v>
      </c>
      <c r="M172" s="46"/>
      <c r="N172" s="46"/>
      <c r="O172" s="46"/>
      <c r="P172" s="46"/>
      <c r="Q172" s="46"/>
      <c r="R172" s="46"/>
      <c r="S172" s="46"/>
      <c r="T172" s="46"/>
      <c r="U172" s="46"/>
    </row>
    <row r="173" spans="1:21" x14ac:dyDescent="0.25">
      <c r="A173" s="46"/>
      <c r="B173" s="46"/>
      <c r="C173" s="46"/>
      <c r="D173" s="46"/>
      <c r="E173" s="46"/>
      <c r="F173" s="46"/>
      <c r="G173" s="46"/>
      <c r="H173" s="46"/>
      <c r="I173" s="46" t="s">
        <v>110</v>
      </c>
      <c r="J173" s="46" t="s">
        <v>208</v>
      </c>
      <c r="K173" s="46" t="s">
        <v>49</v>
      </c>
      <c r="L173" s="46" t="s">
        <v>206</v>
      </c>
      <c r="M173" s="46" t="s">
        <v>49</v>
      </c>
      <c r="N173" s="46"/>
      <c r="O173" s="46"/>
      <c r="P173" s="46"/>
      <c r="Q173" s="46"/>
      <c r="R173" s="46"/>
      <c r="S173" s="46"/>
      <c r="T173" s="46"/>
      <c r="U173" s="46"/>
    </row>
    <row r="174" spans="1:21" x14ac:dyDescent="0.25">
      <c r="A174" s="46"/>
      <c r="B174" s="46"/>
      <c r="C174" s="46"/>
      <c r="D174" s="46"/>
      <c r="E174" s="46"/>
      <c r="F174" s="46"/>
      <c r="G174" s="46"/>
      <c r="H174" s="46"/>
      <c r="I174" s="46"/>
      <c r="J174" s="46" t="s">
        <v>65</v>
      </c>
      <c r="K174" s="46" t="s">
        <v>49</v>
      </c>
      <c r="L174" s="46" t="s">
        <v>49</v>
      </c>
      <c r="M174" s="46" t="s">
        <v>208</v>
      </c>
      <c r="N174" s="46"/>
      <c r="O174" s="46"/>
      <c r="P174" s="46"/>
      <c r="Q174" s="46"/>
      <c r="R174" s="46"/>
      <c r="S174" s="46"/>
      <c r="T174" s="46"/>
      <c r="U174" s="46"/>
    </row>
    <row r="175" spans="1:21" x14ac:dyDescent="0.25">
      <c r="A175" s="46"/>
      <c r="B175" s="46"/>
      <c r="C175" s="46"/>
      <c r="D175" s="46"/>
      <c r="E175" s="46"/>
      <c r="F175" s="46"/>
      <c r="G175" s="46"/>
      <c r="H175" s="46"/>
      <c r="I175" s="46"/>
      <c r="J175" s="46" t="s">
        <v>66</v>
      </c>
      <c r="K175" s="46" t="s">
        <v>209</v>
      </c>
      <c r="L175" s="46" t="s">
        <v>214</v>
      </c>
      <c r="M175" s="46" t="s">
        <v>211</v>
      </c>
      <c r="N175" s="46"/>
      <c r="O175" s="46"/>
      <c r="P175" s="46"/>
      <c r="Q175" s="46"/>
      <c r="R175" s="46"/>
      <c r="S175" s="46"/>
      <c r="T175" s="46"/>
      <c r="U175" s="46"/>
    </row>
    <row r="176" spans="1:21" x14ac:dyDescent="0.25">
      <c r="A176" s="46"/>
      <c r="B176" s="46"/>
      <c r="C176" s="46"/>
      <c r="D176" s="46"/>
      <c r="E176" s="46"/>
      <c r="F176" s="46"/>
      <c r="G176" s="46"/>
      <c r="H176" s="46"/>
      <c r="I176" s="46"/>
      <c r="J176" s="46" t="s">
        <v>67</v>
      </c>
      <c r="K176" s="46" t="s">
        <v>206</v>
      </c>
      <c r="L176" s="46" t="s">
        <v>210</v>
      </c>
      <c r="M176" s="46" t="s">
        <v>210</v>
      </c>
      <c r="N176" s="46"/>
      <c r="O176" s="46"/>
      <c r="P176" s="46"/>
      <c r="Q176" s="46"/>
      <c r="R176" s="46"/>
      <c r="S176" s="46"/>
      <c r="T176" s="46"/>
      <c r="U176" s="46"/>
    </row>
    <row r="177" spans="1:21" x14ac:dyDescent="0.25">
      <c r="A177" s="46"/>
      <c r="B177" s="46"/>
      <c r="C177" s="46"/>
      <c r="D177" s="46"/>
      <c r="E177" s="46"/>
      <c r="F177" s="46"/>
      <c r="G177" s="46"/>
      <c r="H177" s="46"/>
      <c r="I177" s="46"/>
      <c r="J177" s="46" t="s">
        <v>68</v>
      </c>
      <c r="K177" s="46" t="s">
        <v>210</v>
      </c>
      <c r="L177" s="46" t="s">
        <v>210</v>
      </c>
      <c r="M177" s="46" t="s">
        <v>212</v>
      </c>
      <c r="N177" s="46"/>
      <c r="O177" s="46"/>
      <c r="P177" s="46"/>
      <c r="Q177" s="46"/>
      <c r="R177" s="46"/>
      <c r="S177" s="46"/>
      <c r="T177" s="46"/>
      <c r="U177" s="46"/>
    </row>
    <row r="178" spans="1:21" x14ac:dyDescent="0.25">
      <c r="A178" s="46"/>
      <c r="B178" s="46"/>
      <c r="C178" s="46"/>
      <c r="D178" s="46"/>
      <c r="E178" s="46"/>
      <c r="F178" s="46"/>
      <c r="G178" s="46"/>
      <c r="H178" s="46"/>
      <c r="I178" s="46"/>
      <c r="J178" s="46" t="s">
        <v>50</v>
      </c>
      <c r="K178" s="46" t="s">
        <v>208</v>
      </c>
      <c r="L178" s="46" t="s">
        <v>49</v>
      </c>
      <c r="M178" s="46" t="s">
        <v>210</v>
      </c>
      <c r="N178" s="46"/>
      <c r="O178" s="46"/>
      <c r="P178" s="46"/>
      <c r="Q178" s="46"/>
      <c r="R178" s="46"/>
      <c r="S178" s="46"/>
      <c r="T178" s="46"/>
      <c r="U178" s="46"/>
    </row>
    <row r="179" spans="1:21" x14ac:dyDescent="0.25">
      <c r="A179" s="46"/>
      <c r="B179" s="46"/>
      <c r="C179" s="46"/>
      <c r="D179" s="46"/>
      <c r="E179" s="46"/>
      <c r="F179" s="46"/>
      <c r="G179" s="46"/>
      <c r="H179" s="46"/>
      <c r="I179" s="46"/>
      <c r="J179" s="46" t="s">
        <v>69</v>
      </c>
      <c r="K179" s="46" t="s">
        <v>49</v>
      </c>
      <c r="L179" s="46" t="s">
        <v>206</v>
      </c>
      <c r="M179" s="46" t="s">
        <v>49</v>
      </c>
      <c r="N179" s="46"/>
      <c r="O179" s="46"/>
      <c r="P179" s="46"/>
      <c r="Q179" s="46"/>
      <c r="R179" s="46"/>
      <c r="S179" s="46"/>
      <c r="T179" s="46"/>
      <c r="U179" s="46"/>
    </row>
    <row r="180" spans="1:21" x14ac:dyDescent="0.25">
      <c r="A180" s="46"/>
      <c r="B180" s="46"/>
      <c r="C180" s="46"/>
      <c r="D180" s="46"/>
      <c r="E180" s="46"/>
      <c r="F180" s="46"/>
      <c r="G180" s="46"/>
      <c r="H180" s="46"/>
      <c r="I180" s="46"/>
      <c r="J180" s="46" t="s">
        <v>51</v>
      </c>
      <c r="K180" s="46" t="s">
        <v>49</v>
      </c>
      <c r="L180" s="46" t="s">
        <v>206</v>
      </c>
      <c r="M180" s="46" t="s">
        <v>49</v>
      </c>
      <c r="N180" s="46"/>
      <c r="O180" s="46"/>
      <c r="P180" s="46"/>
      <c r="Q180" s="46"/>
      <c r="R180" s="46"/>
      <c r="S180" s="46"/>
      <c r="T180" s="46"/>
      <c r="U180" s="46"/>
    </row>
    <row r="181" spans="1:21" x14ac:dyDescent="0.25">
      <c r="A181" s="46"/>
      <c r="B181" s="46"/>
      <c r="C181" s="46"/>
      <c r="D181" s="46"/>
      <c r="E181" s="46"/>
      <c r="F181" s="46"/>
      <c r="G181" s="46"/>
      <c r="H181" s="46"/>
      <c r="I181" s="46"/>
      <c r="J181" s="46" t="s">
        <v>70</v>
      </c>
      <c r="K181" s="46" t="s">
        <v>206</v>
      </c>
      <c r="L181" s="46" t="s">
        <v>49</v>
      </c>
      <c r="M181" s="46" t="s">
        <v>49</v>
      </c>
      <c r="N181" s="46"/>
      <c r="O181" s="46"/>
      <c r="P181" s="46"/>
      <c r="Q181" s="46"/>
      <c r="R181" s="46"/>
      <c r="S181" s="46"/>
      <c r="T181" s="46"/>
      <c r="U181" s="46"/>
    </row>
    <row r="182" spans="1:21" x14ac:dyDescent="0.25">
      <c r="A182" s="46"/>
      <c r="B182" s="46"/>
      <c r="C182" s="46"/>
      <c r="D182" s="46"/>
      <c r="E182" s="46"/>
      <c r="F182" s="46"/>
      <c r="G182" s="46"/>
      <c r="H182" s="46"/>
      <c r="I182" s="46"/>
      <c r="J182" s="46"/>
      <c r="K182" s="46"/>
      <c r="L182" s="46" t="s">
        <v>213</v>
      </c>
      <c r="M182" s="46" t="s">
        <v>204</v>
      </c>
      <c r="N182" s="46"/>
      <c r="O182" s="46"/>
      <c r="P182" s="46"/>
      <c r="Q182" s="46"/>
      <c r="R182" s="46"/>
      <c r="S182" s="46"/>
      <c r="T182" s="46"/>
      <c r="U182" s="46"/>
    </row>
    <row r="183" spans="1:21" x14ac:dyDescent="0.25">
      <c r="A183" s="46"/>
      <c r="B183" s="46"/>
      <c r="C183" s="46"/>
      <c r="D183" s="46"/>
      <c r="E183" s="46"/>
      <c r="F183" s="46"/>
      <c r="G183" s="46"/>
      <c r="H183" s="46"/>
      <c r="I183" s="46" t="s">
        <v>47</v>
      </c>
      <c r="J183" s="46"/>
      <c r="K183" s="46"/>
      <c r="L183" s="46"/>
      <c r="M183" s="46"/>
      <c r="N183" s="46"/>
      <c r="O183" s="46"/>
      <c r="P183" s="46"/>
      <c r="Q183" s="46"/>
      <c r="R183" s="46"/>
      <c r="S183" s="46"/>
      <c r="T183" s="46"/>
      <c r="U183" s="46"/>
    </row>
    <row r="184" spans="1:21" x14ac:dyDescent="0.25">
      <c r="A184" s="46"/>
      <c r="B184" s="46"/>
      <c r="C184" s="46"/>
      <c r="D184" s="46"/>
      <c r="E184" s="46"/>
      <c r="F184" s="46"/>
      <c r="G184" s="46"/>
      <c r="H184" s="46"/>
      <c r="I184" s="46" t="s">
        <v>130</v>
      </c>
      <c r="J184" s="46"/>
      <c r="K184" s="46"/>
      <c r="L184" s="46"/>
      <c r="M184" s="46"/>
      <c r="N184" s="46"/>
      <c r="O184" s="46"/>
      <c r="P184" s="46"/>
      <c r="Q184" s="46"/>
      <c r="R184" s="46"/>
      <c r="S184" s="46"/>
      <c r="T184" s="46"/>
      <c r="U184" s="46"/>
    </row>
    <row r="185" spans="1:21" x14ac:dyDescent="0.25">
      <c r="A185" s="46"/>
      <c r="B185" s="46"/>
      <c r="C185" s="46"/>
      <c r="D185" s="46"/>
      <c r="E185" s="46"/>
      <c r="F185" s="46"/>
      <c r="G185" s="46"/>
      <c r="H185" s="46"/>
      <c r="I185" s="46"/>
      <c r="J185" s="46"/>
      <c r="K185" s="46"/>
      <c r="L185" s="46"/>
      <c r="M185" s="46"/>
      <c r="N185" s="46"/>
      <c r="O185" s="46"/>
      <c r="P185" s="46"/>
      <c r="Q185" s="46"/>
      <c r="R185" s="46"/>
      <c r="S185" s="46"/>
      <c r="T185" s="46"/>
      <c r="U185" s="46"/>
    </row>
    <row r="186" spans="1:21" x14ac:dyDescent="0.25">
      <c r="A186" s="46"/>
      <c r="B186" s="46"/>
      <c r="C186" s="46"/>
      <c r="D186" s="46"/>
      <c r="E186" s="46"/>
      <c r="F186" s="46"/>
      <c r="G186" s="46"/>
      <c r="H186" s="46"/>
      <c r="I186" s="46"/>
      <c r="J186" s="46"/>
      <c r="K186" s="46"/>
      <c r="L186" s="46"/>
      <c r="M186" s="46"/>
      <c r="N186" s="46"/>
      <c r="O186" s="46"/>
      <c r="P186" s="46"/>
      <c r="Q186" s="46"/>
      <c r="R186" s="46"/>
      <c r="S186" s="46"/>
      <c r="T186" s="46"/>
      <c r="U186" s="46"/>
    </row>
    <row r="187" spans="1:21" x14ac:dyDescent="0.25">
      <c r="A187" s="46"/>
      <c r="B187" s="46"/>
      <c r="C187" s="46"/>
      <c r="D187" s="46"/>
      <c r="E187" s="46"/>
      <c r="F187" s="46"/>
      <c r="G187" s="46"/>
      <c r="H187" s="46"/>
      <c r="I187" s="46"/>
      <c r="J187" s="46"/>
      <c r="K187" s="46"/>
      <c r="L187" s="46"/>
      <c r="M187" s="46"/>
      <c r="N187" s="46"/>
      <c r="O187" s="46"/>
      <c r="P187" s="46"/>
      <c r="Q187" s="46"/>
      <c r="R187" s="46"/>
      <c r="S187" s="46"/>
      <c r="T187" s="46"/>
      <c r="U187" s="46"/>
    </row>
    <row r="188" spans="1:21" x14ac:dyDescent="0.25">
      <c r="A188" s="46"/>
      <c r="B188" s="46"/>
      <c r="C188" s="46"/>
      <c r="D188" s="46"/>
      <c r="E188" s="46"/>
      <c r="F188" s="46"/>
      <c r="G188" s="46"/>
      <c r="H188" s="46"/>
      <c r="I188" s="46"/>
      <c r="J188" s="46"/>
      <c r="K188" s="46"/>
      <c r="L188" s="46"/>
      <c r="M188" s="46"/>
      <c r="N188" s="46"/>
      <c r="O188" s="46"/>
      <c r="P188" s="46"/>
      <c r="Q188" s="46"/>
      <c r="R188" s="46"/>
      <c r="S188" s="46"/>
      <c r="T188" s="46"/>
      <c r="U188" s="46"/>
    </row>
    <row r="189" spans="1:21" x14ac:dyDescent="0.25">
      <c r="A189" s="46"/>
      <c r="B189" s="46"/>
      <c r="C189" s="46"/>
      <c r="D189" s="46"/>
      <c r="E189" s="46"/>
      <c r="F189" s="46"/>
      <c r="G189" s="46"/>
      <c r="H189" s="46"/>
      <c r="I189" s="46"/>
      <c r="J189" s="46"/>
      <c r="K189" s="46"/>
      <c r="L189" s="46"/>
      <c r="M189" s="46"/>
      <c r="N189" s="46"/>
      <c r="O189" s="46"/>
      <c r="P189" s="46"/>
      <c r="Q189" s="46"/>
      <c r="R189" s="46"/>
      <c r="S189" s="46"/>
      <c r="T189" s="46"/>
      <c r="U189" s="46"/>
    </row>
    <row r="190" spans="1:21" x14ac:dyDescent="0.25">
      <c r="A190" s="46"/>
      <c r="B190" s="46"/>
      <c r="C190" s="46"/>
      <c r="D190" s="46"/>
      <c r="E190" s="46"/>
      <c r="F190" s="46"/>
      <c r="G190" s="46"/>
      <c r="H190" s="46"/>
      <c r="I190" s="46"/>
      <c r="J190" s="46"/>
      <c r="K190" s="46"/>
      <c r="L190" s="46"/>
      <c r="M190" s="46"/>
      <c r="N190" s="46"/>
      <c r="O190" s="46"/>
      <c r="P190" s="46"/>
      <c r="Q190" s="46"/>
      <c r="R190" s="46"/>
      <c r="S190" s="46"/>
      <c r="T190" s="46"/>
      <c r="U190" s="46"/>
    </row>
    <row r="191" spans="1:21" x14ac:dyDescent="0.25">
      <c r="A191" s="46"/>
      <c r="B191" s="46"/>
      <c r="C191" s="46"/>
      <c r="D191" s="46"/>
      <c r="E191" s="46"/>
      <c r="F191" s="46"/>
      <c r="G191" s="46"/>
      <c r="H191" s="46"/>
      <c r="I191" s="46"/>
      <c r="J191" s="46"/>
      <c r="K191" s="46"/>
      <c r="L191" s="46"/>
      <c r="M191" s="46"/>
      <c r="N191" s="46"/>
      <c r="O191" s="46"/>
      <c r="P191" s="46"/>
      <c r="Q191" s="46"/>
      <c r="R191" s="46"/>
      <c r="S191" s="46"/>
      <c r="T191" s="46"/>
      <c r="U191" s="46"/>
    </row>
    <row r="192" spans="1:21" x14ac:dyDescent="0.25">
      <c r="A192" s="46"/>
      <c r="B192" s="46"/>
      <c r="C192" s="46"/>
      <c r="D192" s="46"/>
      <c r="E192" s="46"/>
      <c r="F192" s="46"/>
      <c r="G192" s="46"/>
      <c r="H192" s="46"/>
      <c r="I192" s="46"/>
      <c r="J192" s="46"/>
      <c r="K192" s="56"/>
      <c r="L192" s="46"/>
      <c r="M192" s="46"/>
      <c r="N192" s="46"/>
      <c r="O192" s="46"/>
      <c r="P192" s="46"/>
      <c r="Q192" s="46"/>
      <c r="R192" s="46"/>
      <c r="S192" s="46"/>
      <c r="T192" s="46"/>
      <c r="U192" s="46"/>
    </row>
    <row r="193" spans="1:21" x14ac:dyDescent="0.25">
      <c r="A193" s="46"/>
      <c r="B193" s="46"/>
      <c r="C193" s="46"/>
      <c r="D193" s="46"/>
      <c r="E193" s="46"/>
      <c r="F193" s="46"/>
      <c r="G193" s="46"/>
      <c r="H193" s="46"/>
      <c r="I193" s="46"/>
      <c r="J193" s="46"/>
      <c r="K193" s="46"/>
      <c r="L193" s="46"/>
      <c r="M193" s="46"/>
      <c r="N193" s="46"/>
      <c r="O193" s="46"/>
      <c r="P193" s="46"/>
      <c r="Q193" s="46"/>
      <c r="R193" s="46"/>
      <c r="S193" s="46"/>
      <c r="T193" s="46"/>
      <c r="U193" s="46"/>
    </row>
    <row r="194" spans="1:21" x14ac:dyDescent="0.25">
      <c r="A194" s="46"/>
      <c r="B194" s="46"/>
      <c r="C194" s="46"/>
      <c r="D194" s="46"/>
      <c r="E194" s="46"/>
      <c r="F194" s="46"/>
      <c r="G194" s="46"/>
      <c r="H194" s="46"/>
      <c r="I194" s="46"/>
      <c r="J194" s="46"/>
      <c r="K194" s="46"/>
      <c r="L194" s="46"/>
      <c r="M194" s="46"/>
      <c r="N194" s="46"/>
      <c r="O194" s="46"/>
      <c r="P194" s="46"/>
      <c r="Q194" s="46"/>
      <c r="R194" s="46"/>
      <c r="S194" s="46"/>
      <c r="T194" s="46"/>
      <c r="U194" s="46"/>
    </row>
    <row r="195" spans="1:21" x14ac:dyDescent="0.25">
      <c r="A195" s="46"/>
      <c r="B195" s="46"/>
      <c r="C195" s="46"/>
      <c r="D195" s="46"/>
      <c r="E195" s="46"/>
      <c r="F195" s="46"/>
      <c r="G195" s="46"/>
      <c r="H195" s="46"/>
      <c r="I195" s="46"/>
      <c r="J195" s="46"/>
      <c r="K195" s="46"/>
      <c r="L195" s="46"/>
      <c r="M195" s="46"/>
      <c r="N195" s="46"/>
      <c r="O195" s="46"/>
      <c r="P195" s="46"/>
      <c r="Q195" s="46"/>
      <c r="R195" s="46"/>
      <c r="S195" s="46"/>
      <c r="T195" s="46"/>
      <c r="U195" s="46"/>
    </row>
    <row r="196" spans="1:21" x14ac:dyDescent="0.25">
      <c r="A196" s="46"/>
      <c r="B196" s="46"/>
      <c r="C196" s="46"/>
      <c r="D196" s="46"/>
      <c r="E196" s="46"/>
      <c r="F196" s="46"/>
      <c r="G196" s="46"/>
      <c r="H196" s="46"/>
      <c r="I196" s="46"/>
      <c r="J196" s="46"/>
      <c r="K196" s="46"/>
      <c r="L196" s="46"/>
      <c r="M196" s="46"/>
      <c r="N196" s="46"/>
      <c r="O196" s="46"/>
      <c r="P196" s="46"/>
      <c r="Q196" s="46"/>
      <c r="R196" s="46"/>
      <c r="S196" s="46"/>
      <c r="T196" s="46"/>
      <c r="U196" s="46"/>
    </row>
    <row r="197" spans="1:21" x14ac:dyDescent="0.25">
      <c r="A197" s="46"/>
      <c r="B197" s="46"/>
      <c r="C197" s="46"/>
      <c r="D197" s="46"/>
      <c r="E197" s="46"/>
      <c r="F197" s="46"/>
      <c r="G197" s="46"/>
      <c r="H197" s="46"/>
      <c r="I197" s="46"/>
      <c r="J197" s="46"/>
      <c r="K197" s="46"/>
      <c r="L197" s="46"/>
      <c r="M197" s="46"/>
      <c r="N197" s="46"/>
      <c r="O197" s="46"/>
      <c r="P197" s="46"/>
      <c r="Q197" s="46"/>
      <c r="R197" s="46"/>
      <c r="S197" s="46"/>
      <c r="T197" s="46"/>
      <c r="U197" s="46"/>
    </row>
    <row r="198" spans="1:21" x14ac:dyDescent="0.25">
      <c r="A198" s="46"/>
      <c r="B198" s="46"/>
      <c r="C198" s="46"/>
      <c r="D198" s="46"/>
      <c r="E198" s="46"/>
      <c r="F198" s="46"/>
      <c r="G198" s="46"/>
      <c r="H198" s="46"/>
      <c r="I198" s="46"/>
      <c r="J198" s="46"/>
      <c r="K198" s="46"/>
      <c r="L198" s="46"/>
      <c r="M198" s="46"/>
      <c r="N198" s="46"/>
      <c r="O198" s="46"/>
      <c r="P198" s="46"/>
      <c r="Q198" s="46"/>
      <c r="R198" s="46"/>
      <c r="S198" s="46"/>
      <c r="T198" s="46"/>
      <c r="U198" s="46"/>
    </row>
    <row r="199" spans="1:21" x14ac:dyDescent="0.25">
      <c r="A199" s="46"/>
      <c r="B199" s="46"/>
      <c r="C199" s="46"/>
      <c r="D199" s="46"/>
      <c r="E199" s="46"/>
      <c r="F199" s="46"/>
      <c r="G199" s="46"/>
      <c r="H199" s="46"/>
      <c r="I199" s="46"/>
      <c r="J199" s="46"/>
      <c r="K199" s="46"/>
      <c r="L199" s="46"/>
      <c r="M199" s="46"/>
      <c r="N199" s="46"/>
      <c r="O199" s="46"/>
      <c r="P199" s="46"/>
      <c r="Q199" s="46"/>
      <c r="R199" s="46"/>
      <c r="S199" s="46"/>
      <c r="T199" s="46"/>
      <c r="U199" s="46"/>
    </row>
    <row r="200" spans="1:21" x14ac:dyDescent="0.25">
      <c r="A200" s="46"/>
      <c r="B200" s="46"/>
      <c r="C200" s="46"/>
      <c r="D200" s="46"/>
      <c r="E200" s="46"/>
      <c r="F200" s="46"/>
      <c r="G200" s="46"/>
      <c r="H200" s="46"/>
      <c r="I200" s="46"/>
      <c r="J200" s="46"/>
      <c r="K200" s="46"/>
      <c r="L200" s="46"/>
      <c r="M200" s="46"/>
      <c r="N200" s="46"/>
      <c r="O200" s="46"/>
      <c r="P200" s="46"/>
      <c r="Q200" s="46"/>
      <c r="R200" s="46"/>
      <c r="S200" s="46"/>
      <c r="T200" s="46"/>
      <c r="U200" s="46"/>
    </row>
    <row r="201" spans="1:21" x14ac:dyDescent="0.25">
      <c r="A201" s="46"/>
      <c r="B201" s="46" t="s">
        <v>37</v>
      </c>
      <c r="C201" s="46" t="s">
        <v>38</v>
      </c>
      <c r="D201" s="46" t="s">
        <v>37</v>
      </c>
      <c r="E201" s="46" t="s">
        <v>38</v>
      </c>
      <c r="F201" s="46"/>
      <c r="G201" s="46"/>
      <c r="H201" s="46"/>
      <c r="I201" s="46"/>
      <c r="J201" s="46"/>
      <c r="K201" s="46"/>
      <c r="L201" s="46"/>
      <c r="M201" s="46"/>
      <c r="N201" s="46"/>
      <c r="O201" s="46"/>
      <c r="P201" s="46"/>
      <c r="Q201" s="46"/>
      <c r="R201" s="46"/>
      <c r="S201" s="46"/>
      <c r="T201" s="46"/>
      <c r="U201" s="46"/>
    </row>
    <row r="202" spans="1:21" x14ac:dyDescent="0.25">
      <c r="A202" s="61">
        <v>2</v>
      </c>
      <c r="B202" s="61">
        <v>1</v>
      </c>
      <c r="C202" s="61">
        <v>0</v>
      </c>
      <c r="D202" s="63">
        <f t="shared" ref="D202:D210" si="14">-B202/SUM($B$211:$C$211)</f>
        <v>-3.5714285714285712E-2</v>
      </c>
      <c r="E202" s="63">
        <f t="shared" ref="E202:E210" si="15">C202/SUM($B$211:$C$211)</f>
        <v>0</v>
      </c>
      <c r="F202" s="46"/>
      <c r="G202" s="46"/>
      <c r="H202" s="46"/>
      <c r="I202" s="46"/>
      <c r="J202" s="46"/>
      <c r="K202" s="46"/>
      <c r="L202" s="46"/>
      <c r="M202" s="46"/>
      <c r="N202" s="46"/>
      <c r="O202" s="46"/>
      <c r="P202" s="46"/>
      <c r="Q202" s="46"/>
      <c r="R202" s="46"/>
      <c r="S202" s="46"/>
      <c r="T202" s="46"/>
      <c r="U202" s="46"/>
    </row>
    <row r="203" spans="1:21" x14ac:dyDescent="0.25">
      <c r="A203" s="61">
        <v>20</v>
      </c>
      <c r="B203" s="61">
        <v>1</v>
      </c>
      <c r="C203" s="61">
        <v>1</v>
      </c>
      <c r="D203" s="63">
        <f t="shared" si="14"/>
        <v>-3.5714285714285712E-2</v>
      </c>
      <c r="E203" s="63">
        <f t="shared" si="15"/>
        <v>3.5714285714285712E-2</v>
      </c>
      <c r="F203" s="46"/>
      <c r="G203" s="46"/>
      <c r="H203" s="46"/>
      <c r="I203" s="46"/>
      <c r="J203" s="46"/>
      <c r="K203" s="46"/>
      <c r="L203" s="46"/>
      <c r="M203" s="46"/>
      <c r="N203" s="46"/>
      <c r="O203" s="46"/>
      <c r="P203" s="46"/>
      <c r="Q203" s="46"/>
      <c r="R203" s="46"/>
      <c r="S203" s="46"/>
      <c r="T203" s="46"/>
      <c r="U203" s="46"/>
    </row>
    <row r="204" spans="1:21" x14ac:dyDescent="0.25">
      <c r="A204" s="61">
        <v>21</v>
      </c>
      <c r="B204" s="61">
        <v>4</v>
      </c>
      <c r="C204" s="61">
        <v>6</v>
      </c>
      <c r="D204" s="63">
        <f t="shared" si="14"/>
        <v>-0.14285714285714285</v>
      </c>
      <c r="E204" s="63">
        <f t="shared" si="15"/>
        <v>0.21428571428571427</v>
      </c>
      <c r="F204" s="46"/>
      <c r="G204" s="46"/>
      <c r="H204" s="46"/>
      <c r="I204" s="46"/>
      <c r="J204" s="46"/>
      <c r="K204" s="46"/>
      <c r="L204" s="46"/>
      <c r="M204" s="46"/>
      <c r="N204" s="46"/>
      <c r="O204" s="46"/>
      <c r="P204" s="46"/>
      <c r="Q204" s="46"/>
      <c r="R204" s="46"/>
      <c r="S204" s="46"/>
      <c r="T204" s="46"/>
      <c r="U204" s="46"/>
    </row>
    <row r="205" spans="1:21" x14ac:dyDescent="0.25">
      <c r="A205" s="61">
        <v>22</v>
      </c>
      <c r="B205" s="61">
        <v>0</v>
      </c>
      <c r="C205" s="61">
        <v>3</v>
      </c>
      <c r="D205" s="63">
        <f t="shared" si="14"/>
        <v>0</v>
      </c>
      <c r="E205" s="63">
        <f t="shared" si="15"/>
        <v>0.10714285714285714</v>
      </c>
      <c r="F205" s="46"/>
      <c r="G205" s="46"/>
      <c r="H205" s="46"/>
      <c r="I205" s="46"/>
      <c r="J205" s="46"/>
      <c r="K205" s="46"/>
      <c r="L205" s="46"/>
      <c r="M205" s="46"/>
      <c r="N205" s="46"/>
      <c r="O205" s="46"/>
      <c r="P205" s="46"/>
      <c r="Q205" s="46"/>
      <c r="R205" s="46"/>
      <c r="S205" s="46"/>
      <c r="T205" s="46"/>
      <c r="U205" s="46"/>
    </row>
    <row r="206" spans="1:21" x14ac:dyDescent="0.25">
      <c r="A206" s="61">
        <v>23</v>
      </c>
      <c r="B206" s="61">
        <v>3</v>
      </c>
      <c r="C206" s="61">
        <v>3</v>
      </c>
      <c r="D206" s="63">
        <f t="shared" si="14"/>
        <v>-0.10714285714285714</v>
      </c>
      <c r="E206" s="63">
        <f t="shared" si="15"/>
        <v>0.10714285714285714</v>
      </c>
      <c r="F206" s="46"/>
      <c r="G206" s="46"/>
      <c r="H206" s="46"/>
      <c r="I206" s="46"/>
      <c r="J206" s="46"/>
      <c r="K206" s="46"/>
      <c r="L206" s="46"/>
      <c r="M206" s="46"/>
      <c r="N206" s="46"/>
      <c r="O206" s="46"/>
      <c r="P206" s="46"/>
      <c r="Q206" s="46"/>
      <c r="R206" s="46"/>
      <c r="S206" s="46"/>
      <c r="T206" s="46"/>
      <c r="U206" s="46"/>
    </row>
    <row r="207" spans="1:21" x14ac:dyDescent="0.25">
      <c r="A207" s="61">
        <v>24</v>
      </c>
      <c r="B207" s="61">
        <v>2</v>
      </c>
      <c r="C207" s="61">
        <v>1</v>
      </c>
      <c r="D207" s="63">
        <f t="shared" si="14"/>
        <v>-7.1428571428571425E-2</v>
      </c>
      <c r="E207" s="63">
        <f t="shared" si="15"/>
        <v>3.5714285714285712E-2</v>
      </c>
      <c r="F207" s="46"/>
      <c r="G207" s="46"/>
      <c r="H207" s="46"/>
      <c r="I207" s="46"/>
      <c r="J207" s="46"/>
      <c r="K207" s="46"/>
      <c r="L207" s="46"/>
      <c r="M207" s="46"/>
      <c r="N207" s="46"/>
      <c r="O207" s="46"/>
      <c r="P207" s="46"/>
      <c r="Q207" s="46"/>
      <c r="R207" s="46"/>
      <c r="S207" s="46"/>
      <c r="T207" s="46"/>
      <c r="U207" s="46"/>
    </row>
    <row r="208" spans="1:21" x14ac:dyDescent="0.25">
      <c r="A208" s="61">
        <v>25</v>
      </c>
      <c r="B208" s="61">
        <v>1</v>
      </c>
      <c r="C208" s="61">
        <v>0</v>
      </c>
      <c r="D208" s="63">
        <f t="shared" si="14"/>
        <v>-3.5714285714285712E-2</v>
      </c>
      <c r="E208" s="63">
        <f t="shared" si="15"/>
        <v>0</v>
      </c>
      <c r="F208" s="46"/>
      <c r="G208" s="46"/>
      <c r="H208" s="46"/>
      <c r="I208" s="46"/>
      <c r="J208" s="46"/>
      <c r="K208" s="46"/>
      <c r="L208" s="46"/>
      <c r="M208" s="46"/>
      <c r="N208" s="46"/>
      <c r="O208" s="46"/>
      <c r="P208" s="46"/>
      <c r="Q208" s="46"/>
      <c r="R208" s="46"/>
      <c r="S208" s="46"/>
      <c r="T208" s="46"/>
      <c r="U208" s="46"/>
    </row>
    <row r="209" spans="1:21" x14ac:dyDescent="0.25">
      <c r="A209" s="61">
        <v>26</v>
      </c>
      <c r="B209" s="61">
        <v>1</v>
      </c>
      <c r="C209" s="61">
        <v>0</v>
      </c>
      <c r="D209" s="63">
        <f t="shared" si="14"/>
        <v>-3.5714285714285712E-2</v>
      </c>
      <c r="E209" s="63">
        <f t="shared" si="15"/>
        <v>0</v>
      </c>
      <c r="F209" s="46"/>
      <c r="G209" s="46"/>
      <c r="H209" s="46"/>
      <c r="I209" s="46"/>
      <c r="J209" s="46"/>
      <c r="K209" s="46"/>
      <c r="L209" s="46"/>
      <c r="M209" s="46"/>
      <c r="N209" s="46"/>
      <c r="O209" s="46"/>
      <c r="P209" s="46"/>
      <c r="Q209" s="46"/>
      <c r="R209" s="46"/>
      <c r="S209" s="46"/>
      <c r="T209" s="46"/>
      <c r="U209" s="46"/>
    </row>
    <row r="210" spans="1:21" x14ac:dyDescent="0.25">
      <c r="A210" s="61">
        <v>27</v>
      </c>
      <c r="B210" s="61">
        <v>0</v>
      </c>
      <c r="C210" s="61">
        <v>1</v>
      </c>
      <c r="D210" s="63">
        <f t="shared" si="14"/>
        <v>0</v>
      </c>
      <c r="E210" s="63">
        <f t="shared" si="15"/>
        <v>3.5714285714285712E-2</v>
      </c>
      <c r="F210" s="46"/>
      <c r="G210" s="46"/>
      <c r="H210" s="46"/>
      <c r="I210" s="46"/>
      <c r="J210" s="46"/>
      <c r="K210" s="46"/>
      <c r="L210" s="46"/>
      <c r="M210" s="46"/>
      <c r="N210" s="46"/>
      <c r="O210" s="46"/>
      <c r="P210" s="46"/>
      <c r="Q210" s="46"/>
      <c r="R210" s="46"/>
      <c r="S210" s="46"/>
      <c r="T210" s="46"/>
      <c r="U210" s="46"/>
    </row>
    <row r="211" spans="1:21" x14ac:dyDescent="0.25">
      <c r="A211" s="46"/>
      <c r="B211" s="60">
        <f>SUM(B202:B210)</f>
        <v>13</v>
      </c>
      <c r="C211" s="60">
        <f>SUM(C202:C210)</f>
        <v>15</v>
      </c>
      <c r="D211" s="60">
        <f>SUM(D202:D210)</f>
        <v>-0.46428571428571419</v>
      </c>
      <c r="E211" s="60">
        <f>SUM(E202:E210)</f>
        <v>0.5357142857142857</v>
      </c>
      <c r="F211" s="62"/>
      <c r="G211" s="46"/>
      <c r="H211" s="46"/>
      <c r="I211" s="46"/>
      <c r="J211" s="46"/>
      <c r="K211" s="46"/>
      <c r="L211" s="46"/>
      <c r="M211" s="46"/>
      <c r="N211" s="46"/>
      <c r="O211" s="46"/>
      <c r="P211" s="46"/>
      <c r="Q211" s="46"/>
      <c r="R211" s="46"/>
      <c r="S211" s="46"/>
      <c r="T211" s="46"/>
      <c r="U211" s="46"/>
    </row>
    <row r="212" spans="1:21" x14ac:dyDescent="0.25">
      <c r="A212" s="46"/>
      <c r="B212" s="46"/>
      <c r="C212" s="46"/>
      <c r="D212" s="46"/>
      <c r="E212" s="46"/>
      <c r="F212" s="46"/>
      <c r="G212" s="46"/>
      <c r="H212" s="46"/>
      <c r="I212" s="46"/>
      <c r="J212" s="46"/>
      <c r="K212" s="46"/>
      <c r="L212" s="46"/>
      <c r="M212" s="46"/>
      <c r="N212" s="46"/>
      <c r="O212" s="46"/>
      <c r="P212" s="46"/>
      <c r="Q212" s="46"/>
      <c r="R212" s="46"/>
      <c r="S212" s="46"/>
      <c r="T212" s="46"/>
      <c r="U212" s="46"/>
    </row>
    <row r="213" spans="1:21" x14ac:dyDescent="0.25">
      <c r="A213" s="46"/>
      <c r="B213" s="46"/>
      <c r="C213" s="46"/>
      <c r="D213" s="46"/>
      <c r="E213" s="46"/>
      <c r="F213" s="46"/>
      <c r="G213" s="46"/>
      <c r="H213" s="46"/>
      <c r="I213" s="46"/>
      <c r="J213" s="46"/>
      <c r="K213" s="46"/>
      <c r="L213" s="46"/>
      <c r="M213" s="46"/>
      <c r="N213" s="46"/>
      <c r="O213" s="46"/>
      <c r="P213" s="46"/>
      <c r="Q213" s="46"/>
      <c r="R213" s="46"/>
      <c r="S213" s="46"/>
      <c r="T213" s="46"/>
      <c r="U213" s="46"/>
    </row>
    <row r="214" spans="1:21" x14ac:dyDescent="0.25">
      <c r="A214" s="46"/>
      <c r="B214" s="46"/>
      <c r="C214" s="46"/>
      <c r="D214" s="46"/>
      <c r="E214" s="46"/>
      <c r="F214" s="46"/>
      <c r="G214" s="46"/>
      <c r="H214" s="46"/>
      <c r="I214" s="46"/>
      <c r="J214" s="46"/>
      <c r="K214" s="46"/>
      <c r="L214" s="46"/>
      <c r="M214" s="46"/>
      <c r="N214" s="46"/>
      <c r="O214" s="46"/>
      <c r="P214" s="46"/>
      <c r="Q214" s="46"/>
      <c r="R214" s="46"/>
      <c r="S214" s="46"/>
      <c r="T214" s="46"/>
      <c r="U214" s="46"/>
    </row>
    <row r="215" spans="1:21" x14ac:dyDescent="0.25">
      <c r="A215" s="46"/>
      <c r="B215" s="46"/>
      <c r="C215" s="46"/>
      <c r="D215" s="46"/>
      <c r="E215" s="46"/>
      <c r="F215" s="46"/>
      <c r="G215" s="46"/>
      <c r="H215" s="46"/>
      <c r="I215" s="46"/>
      <c r="J215" s="46"/>
      <c r="K215" s="46"/>
      <c r="L215" s="46"/>
      <c r="M215" s="46"/>
      <c r="N215" s="46"/>
      <c r="O215" s="46"/>
      <c r="P215" s="46"/>
      <c r="Q215" s="46"/>
      <c r="R215" s="46"/>
      <c r="S215" s="46"/>
      <c r="T215" s="46"/>
      <c r="U215" s="46"/>
    </row>
    <row r="216" spans="1:21" x14ac:dyDescent="0.25">
      <c r="A216" s="46"/>
      <c r="B216" s="46"/>
      <c r="C216" s="46"/>
      <c r="D216" s="46"/>
      <c r="E216" s="46"/>
      <c r="F216" s="46"/>
      <c r="G216" s="46"/>
      <c r="H216" s="46"/>
      <c r="I216" s="46"/>
      <c r="J216" s="46"/>
      <c r="K216" s="46"/>
      <c r="L216" s="46"/>
      <c r="M216" s="46"/>
      <c r="N216" s="46"/>
      <c r="O216" s="46"/>
      <c r="P216" s="46"/>
      <c r="Q216" s="46"/>
      <c r="R216" s="46"/>
      <c r="S216" s="46"/>
      <c r="T216" s="46"/>
      <c r="U216" s="46"/>
    </row>
    <row r="217" spans="1:21" x14ac:dyDescent="0.25">
      <c r="A217" s="46"/>
      <c r="B217" s="46"/>
      <c r="C217" s="46"/>
      <c r="D217" s="46"/>
      <c r="E217" s="46"/>
      <c r="F217" s="46"/>
      <c r="G217" s="46"/>
      <c r="H217" s="46"/>
      <c r="I217" s="46"/>
      <c r="J217" s="46"/>
      <c r="K217" s="46"/>
      <c r="L217" s="46"/>
      <c r="M217" s="46"/>
      <c r="N217" s="46"/>
      <c r="O217" s="46"/>
      <c r="P217" s="46"/>
      <c r="Q217" s="46"/>
      <c r="R217" s="46"/>
      <c r="S217" s="46"/>
      <c r="T217" s="46"/>
      <c r="U217" s="46"/>
    </row>
    <row r="218" spans="1:21" x14ac:dyDescent="0.25">
      <c r="A218" s="46"/>
      <c r="B218" s="46"/>
      <c r="C218" s="46"/>
      <c r="D218" s="46"/>
      <c r="E218" s="46"/>
      <c r="F218" s="46"/>
      <c r="G218" s="46"/>
      <c r="H218" s="46"/>
      <c r="I218" s="46"/>
      <c r="J218" s="46"/>
      <c r="K218" s="46"/>
      <c r="L218" s="46"/>
      <c r="M218" s="46"/>
      <c r="N218" s="46"/>
      <c r="O218" s="46"/>
      <c r="P218" s="46"/>
      <c r="Q218" s="46"/>
      <c r="R218" s="46"/>
      <c r="S218" s="46"/>
      <c r="T218" s="46"/>
      <c r="U218" s="46"/>
    </row>
    <row r="219" spans="1:21" x14ac:dyDescent="0.25">
      <c r="A219" s="46"/>
      <c r="B219" s="46"/>
      <c r="C219" s="46"/>
      <c r="D219" s="46"/>
      <c r="E219" s="46"/>
      <c r="F219" s="46"/>
      <c r="G219" s="46"/>
      <c r="H219" s="46"/>
      <c r="I219" s="46"/>
      <c r="J219" s="46"/>
      <c r="K219" s="46"/>
      <c r="L219" s="46"/>
      <c r="M219" s="46"/>
      <c r="N219" s="46"/>
      <c r="O219" s="46"/>
      <c r="P219" s="46"/>
      <c r="Q219" s="46"/>
      <c r="R219" s="46"/>
      <c r="S219" s="46"/>
      <c r="T219" s="46"/>
      <c r="U219" s="46"/>
    </row>
    <row r="220" spans="1:21" x14ac:dyDescent="0.25">
      <c r="A220" s="46"/>
      <c r="B220" s="46"/>
      <c r="C220" s="46"/>
      <c r="D220" s="46"/>
      <c r="E220" s="46"/>
      <c r="F220" s="46"/>
      <c r="G220" s="46"/>
      <c r="H220" s="46"/>
      <c r="I220" s="46"/>
      <c r="J220" s="46"/>
      <c r="K220" s="46"/>
      <c r="L220" s="46"/>
      <c r="M220" s="46"/>
      <c r="N220" s="46"/>
      <c r="O220" s="46"/>
      <c r="P220" s="46"/>
      <c r="Q220" s="46"/>
      <c r="R220" s="46"/>
      <c r="S220" s="46"/>
      <c r="T220" s="46"/>
      <c r="U220" s="46"/>
    </row>
    <row r="221" spans="1:21" x14ac:dyDescent="0.25">
      <c r="A221" s="46"/>
      <c r="B221" s="46"/>
      <c r="C221" s="46"/>
      <c r="D221" s="46"/>
      <c r="E221" s="46"/>
      <c r="F221" s="46"/>
      <c r="G221" s="46"/>
      <c r="H221" s="46"/>
      <c r="I221" s="46"/>
      <c r="J221" s="46"/>
      <c r="K221" s="46"/>
      <c r="L221" s="46"/>
      <c r="M221" s="46"/>
      <c r="N221" s="46"/>
      <c r="O221" s="46"/>
      <c r="P221" s="46"/>
      <c r="Q221" s="46"/>
      <c r="R221" s="46"/>
      <c r="S221" s="46"/>
      <c r="T221" s="46"/>
      <c r="U221" s="46"/>
    </row>
    <row r="222" spans="1:21" x14ac:dyDescent="0.25">
      <c r="A222" s="46"/>
      <c r="B222" s="46"/>
      <c r="C222" s="46"/>
      <c r="D222" s="46"/>
      <c r="E222" s="46"/>
      <c r="F222" s="46"/>
      <c r="G222" s="46"/>
      <c r="H222" s="46"/>
      <c r="I222" s="46"/>
      <c r="J222" s="46"/>
      <c r="K222" s="46"/>
      <c r="L222" s="46"/>
      <c r="M222" s="46"/>
      <c r="N222" s="46"/>
      <c r="O222" s="46"/>
      <c r="P222" s="46"/>
      <c r="Q222" s="46"/>
      <c r="R222" s="46"/>
      <c r="S222" s="46"/>
      <c r="T222" s="46"/>
      <c r="U222" s="46"/>
    </row>
    <row r="223" spans="1:21" x14ac:dyDescent="0.25">
      <c r="A223" s="46"/>
      <c r="B223" s="46"/>
      <c r="C223" s="46"/>
      <c r="D223" s="46"/>
      <c r="E223" s="46"/>
      <c r="F223" s="46"/>
      <c r="G223" s="46"/>
      <c r="H223" s="46"/>
      <c r="I223" s="46"/>
      <c r="J223" s="46"/>
      <c r="K223" s="46"/>
      <c r="L223" s="46"/>
      <c r="M223" s="46"/>
      <c r="N223" s="46"/>
      <c r="O223" s="46"/>
      <c r="P223" s="46"/>
      <c r="Q223" s="46"/>
      <c r="R223" s="46"/>
      <c r="S223" s="46"/>
      <c r="T223" s="46"/>
      <c r="U223" s="46"/>
    </row>
    <row r="224" spans="1:21" x14ac:dyDescent="0.25">
      <c r="A224" s="46"/>
      <c r="B224" s="46"/>
      <c r="C224" s="46"/>
      <c r="D224" s="46"/>
      <c r="E224" s="46"/>
      <c r="F224" s="46"/>
      <c r="G224" s="46"/>
      <c r="H224" s="46"/>
      <c r="I224" s="46"/>
      <c r="J224" s="46"/>
      <c r="K224" s="46"/>
      <c r="L224" s="46"/>
      <c r="M224" s="46"/>
      <c r="N224" s="46"/>
      <c r="O224" s="46"/>
      <c r="P224" s="46"/>
      <c r="Q224" s="46"/>
      <c r="R224" s="46"/>
      <c r="S224" s="46"/>
      <c r="T224" s="46"/>
      <c r="U224" s="46"/>
    </row>
    <row r="225" spans="1:21" x14ac:dyDescent="0.25">
      <c r="A225" s="46"/>
      <c r="B225" s="46"/>
      <c r="C225" s="46"/>
      <c r="D225" s="46"/>
      <c r="E225" s="46"/>
      <c r="F225" s="46"/>
      <c r="G225" s="46"/>
      <c r="H225" s="46"/>
      <c r="I225" s="46"/>
      <c r="J225" s="46"/>
      <c r="K225" s="46"/>
      <c r="L225" s="46"/>
      <c r="M225" s="46"/>
      <c r="N225" s="46"/>
      <c r="O225" s="46"/>
      <c r="P225" s="46"/>
      <c r="Q225" s="46"/>
      <c r="R225" s="46"/>
      <c r="S225" s="46"/>
      <c r="T225" s="46"/>
      <c r="U225" s="46"/>
    </row>
    <row r="226" spans="1:21" x14ac:dyDescent="0.25">
      <c r="A226" s="46"/>
      <c r="B226" s="46"/>
      <c r="C226" s="46"/>
      <c r="D226" s="46"/>
      <c r="E226" s="46"/>
      <c r="F226" s="46"/>
      <c r="G226" s="46"/>
      <c r="H226" s="46"/>
      <c r="I226" s="46"/>
      <c r="J226" s="46"/>
      <c r="K226" s="46"/>
      <c r="L226" s="46"/>
      <c r="M226" s="46"/>
      <c r="N226" s="46"/>
      <c r="O226" s="46"/>
      <c r="P226" s="46"/>
      <c r="Q226" s="46"/>
      <c r="R226" s="46"/>
      <c r="S226" s="46"/>
      <c r="T226" s="46"/>
      <c r="U226" s="46"/>
    </row>
    <row r="227" spans="1:21" x14ac:dyDescent="0.25">
      <c r="A227" s="46"/>
      <c r="B227" s="46"/>
      <c r="C227" s="46"/>
      <c r="D227" s="46"/>
      <c r="E227" s="46"/>
      <c r="F227" s="46"/>
      <c r="G227" s="46"/>
      <c r="H227" s="46"/>
      <c r="I227" s="46"/>
      <c r="J227" s="46"/>
      <c r="K227" s="46"/>
      <c r="L227" s="46"/>
      <c r="M227" s="46"/>
      <c r="N227" s="46"/>
      <c r="O227" s="46"/>
      <c r="P227" s="46"/>
      <c r="Q227" s="46"/>
      <c r="R227" s="46"/>
      <c r="S227" s="46"/>
      <c r="T227" s="46"/>
      <c r="U227" s="46"/>
    </row>
    <row r="228" spans="1:21" x14ac:dyDescent="0.25">
      <c r="A228" s="46"/>
      <c r="B228" s="46"/>
      <c r="C228" s="46"/>
      <c r="D228" s="46"/>
      <c r="E228" s="46"/>
      <c r="F228" s="46"/>
      <c r="G228" s="46"/>
      <c r="H228" s="46"/>
      <c r="I228" s="46"/>
      <c r="J228" s="46"/>
      <c r="K228" s="46"/>
      <c r="L228" s="46"/>
      <c r="M228" s="46"/>
      <c r="N228" s="46"/>
      <c r="O228" s="46"/>
      <c r="P228" s="46"/>
      <c r="Q228" s="46"/>
      <c r="R228" s="46"/>
      <c r="S228" s="46"/>
      <c r="T228" s="46"/>
      <c r="U228" s="46"/>
    </row>
    <row r="229" spans="1:21" x14ac:dyDescent="0.25">
      <c r="A229" s="46"/>
      <c r="B229" s="46"/>
      <c r="C229" s="46"/>
      <c r="D229" s="46"/>
      <c r="E229" s="46"/>
      <c r="F229" s="46"/>
      <c r="G229" s="46"/>
      <c r="H229" s="46"/>
      <c r="I229" s="46"/>
      <c r="J229" s="46"/>
      <c r="K229" s="46"/>
      <c r="L229" s="46"/>
      <c r="M229" s="46"/>
      <c r="N229" s="46"/>
      <c r="O229" s="46"/>
      <c r="P229" s="46"/>
      <c r="Q229" s="46"/>
      <c r="R229" s="46"/>
      <c r="S229" s="46"/>
      <c r="T229" s="46"/>
      <c r="U229" s="46"/>
    </row>
    <row r="230" spans="1:21" x14ac:dyDescent="0.25">
      <c r="A230" s="46"/>
      <c r="B230" s="46"/>
      <c r="C230" s="46"/>
      <c r="D230" s="46"/>
      <c r="E230" s="46"/>
      <c r="F230" s="46"/>
      <c r="G230" s="46"/>
      <c r="H230" s="46"/>
      <c r="I230" s="46"/>
      <c r="J230" s="46"/>
      <c r="K230" s="46"/>
      <c r="L230" s="46"/>
      <c r="M230" s="46"/>
      <c r="N230" s="46"/>
      <c r="O230" s="46"/>
      <c r="P230" s="46"/>
      <c r="Q230" s="46"/>
      <c r="R230" s="46"/>
      <c r="S230" s="46"/>
      <c r="T230" s="46"/>
      <c r="U230" s="46"/>
    </row>
    <row r="231" spans="1:21" x14ac:dyDescent="0.25">
      <c r="A231" s="46"/>
      <c r="B231" s="46"/>
      <c r="C231" s="46"/>
      <c r="D231" s="46"/>
      <c r="E231" s="46"/>
      <c r="F231" s="46"/>
      <c r="G231" s="46"/>
      <c r="H231" s="46"/>
      <c r="I231" s="46"/>
      <c r="J231" s="46"/>
      <c r="K231" s="46"/>
      <c r="L231" s="46"/>
      <c r="M231" s="46"/>
      <c r="N231" s="46"/>
      <c r="O231" s="46"/>
      <c r="P231" s="46"/>
      <c r="Q231" s="46"/>
      <c r="R231" s="46"/>
      <c r="S231" s="46"/>
      <c r="T231" s="46"/>
      <c r="U231" s="46"/>
    </row>
    <row r="232" spans="1:21" x14ac:dyDescent="0.25">
      <c r="A232" s="46"/>
      <c r="B232" s="46"/>
      <c r="C232" s="46"/>
      <c r="D232" s="46"/>
      <c r="E232" s="46"/>
      <c r="F232" s="46"/>
      <c r="G232" s="46"/>
      <c r="H232" s="46"/>
      <c r="I232" s="46"/>
      <c r="J232" s="46"/>
      <c r="K232" s="46"/>
      <c r="L232" s="46"/>
      <c r="M232" s="46"/>
      <c r="N232" s="46"/>
      <c r="O232" s="46"/>
      <c r="P232" s="46"/>
      <c r="Q232" s="46"/>
      <c r="R232" s="46"/>
      <c r="S232" s="46"/>
      <c r="T232" s="46"/>
      <c r="U232" s="46"/>
    </row>
    <row r="233" spans="1:21" x14ac:dyDescent="0.25">
      <c r="A233" s="46"/>
      <c r="B233" s="46"/>
      <c r="C233" s="46"/>
      <c r="D233" s="46"/>
      <c r="E233" s="46"/>
      <c r="F233" s="46"/>
      <c r="G233" s="46"/>
      <c r="H233" s="46"/>
      <c r="I233" s="46"/>
      <c r="J233" s="46"/>
      <c r="K233" s="46"/>
      <c r="L233" s="46"/>
      <c r="M233" s="46"/>
      <c r="N233" s="46"/>
      <c r="O233" s="46"/>
      <c r="P233" s="46"/>
      <c r="Q233" s="46"/>
      <c r="R233" s="46"/>
      <c r="S233" s="46"/>
      <c r="T233" s="46"/>
      <c r="U233" s="46"/>
    </row>
    <row r="234" spans="1:21" x14ac:dyDescent="0.25">
      <c r="A234" s="46"/>
      <c r="B234" s="46"/>
      <c r="C234" s="46"/>
      <c r="D234" s="46"/>
      <c r="E234" s="46"/>
      <c r="F234" s="46"/>
      <c r="G234" s="46"/>
      <c r="H234" s="46"/>
      <c r="I234" s="46"/>
      <c r="J234" s="46"/>
      <c r="K234" s="46"/>
      <c r="L234" s="46"/>
      <c r="M234" s="46"/>
      <c r="N234" s="46"/>
      <c r="O234" s="46"/>
      <c r="P234" s="46"/>
      <c r="Q234" s="46"/>
      <c r="R234" s="46"/>
      <c r="S234" s="46"/>
      <c r="T234" s="46"/>
      <c r="U234" s="46"/>
    </row>
    <row r="235" spans="1:21" x14ac:dyDescent="0.25">
      <c r="A235" s="46"/>
      <c r="B235" s="46"/>
      <c r="C235" s="46"/>
      <c r="D235" s="46"/>
      <c r="E235" s="46"/>
      <c r="F235" s="46"/>
      <c r="G235" s="46"/>
      <c r="H235" s="46"/>
      <c r="I235" s="46"/>
      <c r="J235" s="46"/>
      <c r="K235" s="46"/>
      <c r="L235" s="46"/>
      <c r="M235" s="46"/>
      <c r="N235" s="46"/>
      <c r="O235" s="46"/>
      <c r="P235" s="46"/>
      <c r="Q235" s="46"/>
      <c r="R235" s="46"/>
      <c r="S235" s="46"/>
      <c r="T235" s="46"/>
      <c r="U235" s="46"/>
    </row>
    <row r="236" spans="1:21" x14ac:dyDescent="0.25">
      <c r="A236" s="46"/>
      <c r="B236" s="46"/>
      <c r="C236" s="46"/>
      <c r="D236" s="46"/>
      <c r="E236" s="46"/>
      <c r="F236" s="46"/>
      <c r="G236" s="46"/>
      <c r="H236" s="46"/>
      <c r="I236" s="46"/>
      <c r="J236" s="46"/>
      <c r="K236" s="46"/>
      <c r="L236" s="46"/>
      <c r="M236" s="46"/>
      <c r="N236" s="46"/>
      <c r="O236" s="46"/>
      <c r="P236" s="46"/>
      <c r="Q236" s="46"/>
      <c r="R236" s="46"/>
      <c r="S236" s="46"/>
      <c r="T236" s="46"/>
      <c r="U236" s="46"/>
    </row>
    <row r="237" spans="1:21" x14ac:dyDescent="0.25">
      <c r="A237" s="46"/>
      <c r="B237" s="46"/>
      <c r="C237" s="46"/>
      <c r="D237" s="46"/>
      <c r="E237" s="46"/>
      <c r="F237" s="46"/>
      <c r="G237" s="46"/>
      <c r="H237" s="46"/>
      <c r="I237" s="46"/>
      <c r="J237" s="46"/>
      <c r="K237" s="46"/>
      <c r="L237" s="46"/>
      <c r="M237" s="46"/>
      <c r="N237" s="46"/>
      <c r="O237" s="46"/>
      <c r="P237" s="46"/>
      <c r="Q237" s="46"/>
      <c r="R237" s="46"/>
      <c r="S237" s="46"/>
      <c r="T237" s="46"/>
      <c r="U237" s="46"/>
    </row>
    <row r="238" spans="1:21" x14ac:dyDescent="0.25">
      <c r="A238" s="46"/>
      <c r="B238" s="46"/>
      <c r="C238" s="46"/>
      <c r="D238" s="46"/>
      <c r="E238" s="46"/>
      <c r="F238" s="46"/>
      <c r="G238" s="46"/>
      <c r="H238" s="46"/>
      <c r="I238" s="46"/>
      <c r="J238" s="46"/>
      <c r="K238" s="46"/>
      <c r="L238" s="46"/>
      <c r="M238" s="46"/>
      <c r="N238" s="46"/>
      <c r="O238" s="46"/>
      <c r="P238" s="46"/>
      <c r="Q238" s="46"/>
      <c r="R238" s="46"/>
      <c r="S238" s="46"/>
      <c r="T238" s="46"/>
      <c r="U238" s="46"/>
    </row>
    <row r="239" spans="1:21" x14ac:dyDescent="0.25">
      <c r="A239" s="46"/>
      <c r="B239" s="46"/>
      <c r="C239" s="46"/>
      <c r="D239" s="46"/>
      <c r="E239" s="46"/>
      <c r="F239" s="46"/>
      <c r="G239" s="46"/>
      <c r="H239" s="46"/>
      <c r="I239" s="46"/>
      <c r="J239" s="46"/>
      <c r="K239" s="46"/>
      <c r="L239" s="46"/>
      <c r="M239" s="46"/>
      <c r="N239" s="46"/>
      <c r="O239" s="46"/>
      <c r="P239" s="46"/>
      <c r="Q239" s="46"/>
      <c r="R239" s="46"/>
      <c r="S239" s="46"/>
      <c r="T239" s="46"/>
      <c r="U239" s="46"/>
    </row>
    <row r="240" spans="1:21" x14ac:dyDescent="0.25">
      <c r="A240" s="46"/>
      <c r="B240" s="46"/>
      <c r="C240" s="46"/>
      <c r="D240" s="46"/>
      <c r="E240" s="46"/>
      <c r="F240" s="46"/>
      <c r="G240" s="46"/>
      <c r="H240" s="46"/>
      <c r="I240" s="46"/>
      <c r="J240" s="46"/>
      <c r="K240" s="46"/>
      <c r="L240" s="46"/>
      <c r="M240" s="46"/>
      <c r="N240" s="46"/>
      <c r="O240" s="46"/>
      <c r="P240" s="46"/>
      <c r="Q240" s="46"/>
      <c r="R240" s="46"/>
      <c r="S240" s="46"/>
      <c r="T240" s="46"/>
      <c r="U240" s="46"/>
    </row>
    <row r="241" spans="1:21" x14ac:dyDescent="0.25">
      <c r="A241" s="46"/>
      <c r="B241" s="46"/>
      <c r="C241" s="46"/>
      <c r="D241" s="46"/>
      <c r="E241" s="46"/>
      <c r="F241" s="46"/>
      <c r="G241" s="46"/>
      <c r="H241" s="46"/>
      <c r="I241" s="46"/>
      <c r="J241" s="46"/>
      <c r="K241" s="46"/>
      <c r="L241" s="46"/>
      <c r="M241" s="46"/>
      <c r="N241" s="46"/>
      <c r="O241" s="46"/>
      <c r="P241" s="46"/>
      <c r="Q241" s="46"/>
      <c r="R241" s="46"/>
      <c r="S241" s="46"/>
      <c r="T241" s="46"/>
      <c r="U241" s="46"/>
    </row>
    <row r="242" spans="1:21" x14ac:dyDescent="0.25">
      <c r="A242" s="46"/>
      <c r="B242" s="46"/>
      <c r="C242" s="46"/>
      <c r="D242" s="46"/>
      <c r="E242" s="46"/>
      <c r="F242" s="46"/>
      <c r="G242" s="46"/>
      <c r="H242" s="46"/>
      <c r="I242" s="46"/>
      <c r="J242" s="46"/>
      <c r="K242" s="46"/>
      <c r="L242" s="46"/>
      <c r="M242" s="46"/>
      <c r="N242" s="46"/>
      <c r="O242" s="46"/>
      <c r="P242" s="46"/>
      <c r="Q242" s="46"/>
      <c r="R242" s="46"/>
      <c r="S242" s="46"/>
      <c r="T242" s="46"/>
      <c r="U242" s="46"/>
    </row>
    <row r="243" spans="1:21" x14ac:dyDescent="0.25">
      <c r="A243" s="46"/>
      <c r="B243" s="46"/>
      <c r="C243" s="46"/>
      <c r="D243" s="46"/>
      <c r="E243" s="46"/>
      <c r="F243" s="46"/>
      <c r="G243" s="46"/>
      <c r="H243" s="46"/>
      <c r="I243" s="46"/>
      <c r="J243" s="46"/>
      <c r="K243" s="46"/>
      <c r="L243" s="46"/>
      <c r="M243" s="46"/>
      <c r="N243" s="46"/>
      <c r="O243" s="46"/>
      <c r="P243" s="46"/>
      <c r="Q243" s="46"/>
      <c r="R243" s="46"/>
      <c r="S243" s="46"/>
      <c r="T243" s="46"/>
      <c r="U243" s="46"/>
    </row>
    <row r="244" spans="1:21" x14ac:dyDescent="0.25">
      <c r="A244" s="46"/>
      <c r="B244" s="46"/>
      <c r="C244" s="46"/>
      <c r="D244" s="46"/>
      <c r="E244" s="46"/>
      <c r="F244" s="46"/>
      <c r="G244" s="46"/>
      <c r="H244" s="46"/>
      <c r="I244" s="46"/>
      <c r="J244" s="46"/>
      <c r="K244" s="46"/>
      <c r="L244" s="46"/>
      <c r="M244" s="46"/>
      <c r="N244" s="46"/>
      <c r="O244" s="46"/>
      <c r="P244" s="46"/>
      <c r="Q244" s="46"/>
      <c r="R244" s="46"/>
      <c r="S244" s="46"/>
      <c r="T244" s="46"/>
      <c r="U244" s="46"/>
    </row>
    <row r="245" spans="1:21" x14ac:dyDescent="0.25">
      <c r="A245" s="46"/>
      <c r="B245" s="46"/>
      <c r="C245" s="46"/>
      <c r="D245" s="46"/>
      <c r="E245" s="46"/>
      <c r="F245" s="46"/>
      <c r="G245" s="46"/>
      <c r="H245" s="46"/>
      <c r="I245" s="46"/>
      <c r="N245" s="46"/>
      <c r="O245" s="46"/>
      <c r="P245" s="46"/>
      <c r="Q245" s="46"/>
      <c r="R245" s="46"/>
      <c r="S245" s="46"/>
      <c r="T245" s="46"/>
      <c r="U245" s="46"/>
    </row>
    <row r="246" spans="1:21" x14ac:dyDescent="0.25">
      <c r="A246" s="46"/>
      <c r="B246" s="46"/>
      <c r="C246" s="46"/>
      <c r="D246" s="46"/>
      <c r="E246" s="46"/>
      <c r="F246" s="46"/>
      <c r="G246" s="46"/>
      <c r="H246" s="46"/>
      <c r="N246" s="46"/>
      <c r="O246" s="46"/>
      <c r="P246" s="46"/>
      <c r="Q246" s="46"/>
      <c r="R246" s="46"/>
      <c r="S246" s="46"/>
      <c r="T246" s="46"/>
      <c r="U246" s="46"/>
    </row>
    <row r="247" spans="1:21" x14ac:dyDescent="0.25">
      <c r="A247" s="46"/>
      <c r="B247" s="46"/>
      <c r="C247" s="46"/>
      <c r="D247" s="23"/>
      <c r="E247" s="23"/>
    </row>
    <row r="248" spans="1:21" x14ac:dyDescent="0.25">
      <c r="A248" s="46"/>
      <c r="B248" s="46"/>
      <c r="C248" s="46"/>
      <c r="D248" s="23"/>
      <c r="E248" s="23"/>
    </row>
    <row r="249" spans="1:21" x14ac:dyDescent="0.25">
      <c r="A249" s="46"/>
      <c r="B249" s="46"/>
      <c r="C249" s="46"/>
      <c r="D249" s="23"/>
      <c r="E249" s="23"/>
    </row>
    <row r="250" spans="1:21" x14ac:dyDescent="0.25">
      <c r="A250" s="46"/>
      <c r="B250" s="46"/>
      <c r="C250" s="46"/>
      <c r="D250" s="23"/>
      <c r="E250" s="23"/>
    </row>
    <row r="251" spans="1:21" x14ac:dyDescent="0.25">
      <c r="A251" s="46"/>
      <c r="B251" s="46"/>
      <c r="C251" s="46"/>
      <c r="D251" s="23"/>
      <c r="E251" s="23"/>
    </row>
    <row r="252" spans="1:21" x14ac:dyDescent="0.25">
      <c r="A252" s="46"/>
      <c r="B252" s="46"/>
      <c r="C252" s="46"/>
      <c r="D252" s="23"/>
      <c r="E252" s="23"/>
    </row>
    <row r="253" spans="1:21" x14ac:dyDescent="0.25">
      <c r="A253" s="46"/>
      <c r="B253" s="46"/>
      <c r="C253" s="46"/>
      <c r="D253" s="23"/>
      <c r="E253" s="23"/>
    </row>
    <row r="254" spans="1:21" x14ac:dyDescent="0.25">
      <c r="A254" s="30"/>
      <c r="B254" s="30"/>
      <c r="C254" s="30"/>
      <c r="D254" s="23"/>
      <c r="E254" s="23"/>
    </row>
    <row r="255" spans="1:21" x14ac:dyDescent="0.25">
      <c r="A255" s="30"/>
      <c r="B255" s="43"/>
      <c r="D255" s="23"/>
      <c r="E255" s="23"/>
      <c r="F255" s="24"/>
      <c r="G255" s="24"/>
    </row>
  </sheetData>
  <sheetProtection sheet="1" objects="1" scenarios="1"/>
  <mergeCells count="124">
    <mergeCell ref="A103:U103"/>
    <mergeCell ref="B116:H116"/>
    <mergeCell ref="I116:K116"/>
    <mergeCell ref="L116:P116"/>
    <mergeCell ref="B117:H117"/>
    <mergeCell ref="I117:K117"/>
    <mergeCell ref="L117:P117"/>
    <mergeCell ref="B114:H114"/>
    <mergeCell ref="A1:R1"/>
    <mergeCell ref="A6:R6"/>
    <mergeCell ref="A7:R7"/>
    <mergeCell ref="A8:R8"/>
    <mergeCell ref="A9:R9"/>
    <mergeCell ref="B73:G74"/>
    <mergeCell ref="I73:N74"/>
    <mergeCell ref="O73:R74"/>
    <mergeCell ref="B88:G89"/>
    <mergeCell ref="I88:N89"/>
    <mergeCell ref="O88:R89"/>
    <mergeCell ref="I114:K114"/>
    <mergeCell ref="L114:P114"/>
    <mergeCell ref="I115:K115"/>
    <mergeCell ref="L115:P115"/>
    <mergeCell ref="B115:H115"/>
    <mergeCell ref="Q122:U122"/>
    <mergeCell ref="Q123:U123"/>
    <mergeCell ref="Q124:U124"/>
    <mergeCell ref="Q125:U125"/>
    <mergeCell ref="B120:H120"/>
    <mergeCell ref="I120:K120"/>
    <mergeCell ref="L120:P120"/>
    <mergeCell ref="B121:H121"/>
    <mergeCell ref="I121:K121"/>
    <mergeCell ref="L121:P121"/>
    <mergeCell ref="B124:H124"/>
    <mergeCell ref="I124:K124"/>
    <mergeCell ref="L124:P124"/>
    <mergeCell ref="B125:H125"/>
    <mergeCell ref="I125:K125"/>
    <mergeCell ref="L125:P125"/>
    <mergeCell ref="B122:H122"/>
    <mergeCell ref="I122:K122"/>
    <mergeCell ref="L122:P122"/>
    <mergeCell ref="B123:H123"/>
    <mergeCell ref="I123:K123"/>
    <mergeCell ref="L123:P123"/>
    <mergeCell ref="Q120:U120"/>
    <mergeCell ref="Q121:U121"/>
    <mergeCell ref="B126:H126"/>
    <mergeCell ref="I126:K126"/>
    <mergeCell ref="L126:P126"/>
    <mergeCell ref="B127:H127"/>
    <mergeCell ref="I127:K127"/>
    <mergeCell ref="L127:P127"/>
    <mergeCell ref="Q126:U126"/>
    <mergeCell ref="Q127:U127"/>
    <mergeCell ref="Q128:U128"/>
    <mergeCell ref="Q130:U130"/>
    <mergeCell ref="Q131:U131"/>
    <mergeCell ref="Q132:U132"/>
    <mergeCell ref="B128:H128"/>
    <mergeCell ref="I128:K128"/>
    <mergeCell ref="L128:P128"/>
    <mergeCell ref="B129:H129"/>
    <mergeCell ref="I129:K129"/>
    <mergeCell ref="L129:P129"/>
    <mergeCell ref="Q129:U129"/>
    <mergeCell ref="B132:H132"/>
    <mergeCell ref="I132:K132"/>
    <mergeCell ref="L132:P132"/>
    <mergeCell ref="B130:H130"/>
    <mergeCell ref="I130:K130"/>
    <mergeCell ref="L130:P130"/>
    <mergeCell ref="B131:H131"/>
    <mergeCell ref="I131:K131"/>
    <mergeCell ref="L131:P131"/>
    <mergeCell ref="Q111:U111"/>
    <mergeCell ref="Q116:U116"/>
    <mergeCell ref="Q117:U117"/>
    <mergeCell ref="Q118:U118"/>
    <mergeCell ref="Q119:U119"/>
    <mergeCell ref="B119:H119"/>
    <mergeCell ref="B118:H118"/>
    <mergeCell ref="I118:K118"/>
    <mergeCell ref="L118:P118"/>
    <mergeCell ref="I119:K119"/>
    <mergeCell ref="L119:P119"/>
    <mergeCell ref="B105:H105"/>
    <mergeCell ref="I105:K105"/>
    <mergeCell ref="L105:P105"/>
    <mergeCell ref="Q105:U105"/>
    <mergeCell ref="Q106:U106"/>
    <mergeCell ref="Q107:U107"/>
    <mergeCell ref="Q108:U108"/>
    <mergeCell ref="Q109:U109"/>
    <mergeCell ref="Q110:U110"/>
    <mergeCell ref="L106:P106"/>
    <mergeCell ref="L107:P107"/>
    <mergeCell ref="L108:P108"/>
    <mergeCell ref="L109:P109"/>
    <mergeCell ref="Q112:U112"/>
    <mergeCell ref="Q113:U113"/>
    <mergeCell ref="Q114:U114"/>
    <mergeCell ref="Q115:U115"/>
    <mergeCell ref="B106:H106"/>
    <mergeCell ref="B107:H107"/>
    <mergeCell ref="B108:H108"/>
    <mergeCell ref="B109:H109"/>
    <mergeCell ref="B113:H113"/>
    <mergeCell ref="I106:K106"/>
    <mergeCell ref="I107:K107"/>
    <mergeCell ref="I108:K108"/>
    <mergeCell ref="I109:K109"/>
    <mergeCell ref="B112:H112"/>
    <mergeCell ref="I112:K112"/>
    <mergeCell ref="L112:P112"/>
    <mergeCell ref="I113:K113"/>
    <mergeCell ref="L113:P113"/>
    <mergeCell ref="B110:H110"/>
    <mergeCell ref="I110:K110"/>
    <mergeCell ref="L110:P110"/>
    <mergeCell ref="B111:H111"/>
    <mergeCell ref="I111:K111"/>
    <mergeCell ref="L111:P111"/>
  </mergeCells>
  <pageMargins left="0.70866141732283472" right="0.70866141732283472" top="0.74803149606299213" bottom="0.74803149606299213" header="0.31496062992125984" footer="0.31496062992125984"/>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39"/>
  <sheetViews>
    <sheetView tabSelected="1" view="pageBreakPreview" zoomScaleNormal="100" zoomScaleSheetLayoutView="100" workbookViewId="0">
      <selection sqref="A1:U1"/>
    </sheetView>
  </sheetViews>
  <sheetFormatPr baseColWidth="10" defaultRowHeight="15" x14ac:dyDescent="0.25"/>
  <sheetData>
    <row r="1" spans="1:29" x14ac:dyDescent="0.25">
      <c r="A1" s="125"/>
      <c r="B1" s="125"/>
      <c r="C1" s="125"/>
      <c r="D1" s="125"/>
      <c r="E1" s="125"/>
      <c r="F1" s="125"/>
      <c r="G1" s="125"/>
      <c r="H1" s="125"/>
      <c r="I1" s="125"/>
      <c r="J1" s="125"/>
      <c r="K1" s="125"/>
      <c r="L1" s="125"/>
      <c r="M1" s="125"/>
      <c r="N1" s="125"/>
      <c r="O1" s="125"/>
      <c r="P1" s="125"/>
      <c r="Q1" s="125"/>
      <c r="R1" s="125"/>
      <c r="S1" s="125"/>
      <c r="T1" s="125"/>
      <c r="U1" s="125"/>
    </row>
    <row r="2" spans="1:29" x14ac:dyDescent="0.25">
      <c r="A2" s="1"/>
      <c r="B2" s="1"/>
      <c r="C2" s="1"/>
      <c r="D2" s="1"/>
      <c r="E2" s="1"/>
      <c r="F2" s="1"/>
      <c r="G2" s="1"/>
      <c r="H2" s="1"/>
      <c r="I2" s="1"/>
      <c r="J2" s="1"/>
      <c r="K2" s="1"/>
      <c r="L2" s="1"/>
      <c r="M2" s="1"/>
      <c r="N2" s="1"/>
      <c r="O2" s="1"/>
      <c r="P2" s="1"/>
      <c r="Q2" s="1"/>
      <c r="R2" s="1"/>
      <c r="S2" s="1"/>
      <c r="T2" s="1"/>
      <c r="U2" s="1"/>
    </row>
    <row r="3" spans="1:29" x14ac:dyDescent="0.25">
      <c r="A3" s="1"/>
      <c r="B3" s="1"/>
      <c r="C3" s="1"/>
      <c r="D3" s="1"/>
      <c r="E3" s="1"/>
      <c r="F3" s="1"/>
      <c r="G3" s="1"/>
      <c r="H3" s="1"/>
      <c r="I3" s="1"/>
      <c r="J3" s="1"/>
      <c r="K3" s="1"/>
      <c r="L3" s="1"/>
      <c r="M3" s="1"/>
      <c r="N3" s="1"/>
      <c r="O3" s="1"/>
      <c r="P3" s="1"/>
      <c r="Q3" s="1"/>
      <c r="R3" s="1"/>
      <c r="S3" s="1"/>
      <c r="T3" s="1"/>
      <c r="U3" s="1"/>
    </row>
    <row r="4" spans="1:29" x14ac:dyDescent="0.25">
      <c r="A4" s="1"/>
      <c r="B4" s="1"/>
      <c r="C4" s="1"/>
      <c r="D4" s="1"/>
      <c r="E4" s="1"/>
      <c r="F4" s="1"/>
      <c r="G4" s="1"/>
      <c r="H4" s="1"/>
      <c r="I4" s="1"/>
      <c r="J4" s="1"/>
      <c r="K4" s="1"/>
      <c r="L4" s="1"/>
      <c r="M4" s="1"/>
      <c r="N4" s="1"/>
      <c r="O4" s="1"/>
      <c r="P4" s="1"/>
      <c r="Q4" s="1"/>
      <c r="R4" s="1"/>
      <c r="S4" s="1"/>
      <c r="T4" s="1"/>
      <c r="U4" s="1"/>
    </row>
    <row r="5" spans="1:29" x14ac:dyDescent="0.25">
      <c r="A5" s="1"/>
      <c r="B5" s="1"/>
      <c r="C5" s="1"/>
      <c r="D5" s="1"/>
      <c r="E5" s="1"/>
      <c r="F5" s="1"/>
      <c r="G5" s="1"/>
      <c r="H5" s="1"/>
      <c r="I5" s="1"/>
      <c r="J5" s="1"/>
      <c r="K5" s="1"/>
      <c r="L5" s="1"/>
      <c r="M5" s="1"/>
      <c r="N5" s="1"/>
      <c r="O5" s="1"/>
      <c r="P5" s="1"/>
      <c r="Q5" s="1"/>
      <c r="R5" s="1"/>
      <c r="S5" s="1"/>
      <c r="T5" s="1"/>
      <c r="U5" s="1"/>
    </row>
    <row r="6" spans="1:29" x14ac:dyDescent="0.25">
      <c r="A6" s="1"/>
      <c r="B6" s="1"/>
      <c r="C6" s="1"/>
      <c r="D6" s="1"/>
      <c r="E6" s="1"/>
      <c r="F6" s="1"/>
      <c r="G6" s="1"/>
      <c r="H6" s="1"/>
      <c r="I6" s="1"/>
      <c r="J6" s="1"/>
      <c r="K6" s="1"/>
      <c r="L6" s="1"/>
      <c r="M6" s="1"/>
      <c r="N6" s="1"/>
      <c r="O6" s="1"/>
      <c r="P6" s="1"/>
      <c r="Q6" s="1"/>
      <c r="R6" s="1"/>
      <c r="S6" s="1"/>
      <c r="T6" s="1"/>
      <c r="U6" s="1"/>
    </row>
    <row r="7" spans="1:29" x14ac:dyDescent="0.25">
      <c r="A7" s="1"/>
      <c r="B7" s="1"/>
      <c r="C7" s="1"/>
      <c r="D7" s="1"/>
      <c r="E7" s="1"/>
      <c r="F7" s="1"/>
      <c r="G7" s="1"/>
      <c r="H7" s="1"/>
      <c r="I7" s="1"/>
      <c r="J7" s="1"/>
      <c r="K7" s="1"/>
      <c r="L7" s="1"/>
      <c r="M7" s="1"/>
      <c r="N7" s="1"/>
      <c r="O7" s="1"/>
      <c r="P7" s="1"/>
      <c r="Q7" s="1"/>
      <c r="R7" s="1"/>
      <c r="S7" s="1"/>
      <c r="T7" s="1"/>
      <c r="U7" s="1"/>
    </row>
    <row r="8" spans="1:29" ht="15.75" x14ac:dyDescent="0.25">
      <c r="A8" s="126" t="s">
        <v>0</v>
      </c>
      <c r="B8" s="126"/>
      <c r="C8" s="126"/>
      <c r="D8" s="126"/>
      <c r="E8" s="126"/>
      <c r="F8" s="126"/>
      <c r="G8" s="126"/>
      <c r="H8" s="126"/>
      <c r="I8" s="126"/>
      <c r="J8" s="126"/>
      <c r="K8" s="126"/>
      <c r="L8" s="126"/>
      <c r="M8" s="126"/>
      <c r="N8" s="126"/>
      <c r="O8" s="126"/>
      <c r="P8" s="126"/>
      <c r="Q8" s="126"/>
      <c r="R8" s="126"/>
      <c r="S8" s="126"/>
      <c r="T8" s="126"/>
      <c r="U8" s="126"/>
      <c r="V8" s="68"/>
      <c r="W8" s="68"/>
      <c r="X8" s="68"/>
      <c r="Y8" s="68"/>
      <c r="Z8" s="68"/>
      <c r="AA8" s="68"/>
      <c r="AB8" s="68"/>
      <c r="AC8" s="68"/>
    </row>
    <row r="9" spans="1:29" ht="15" customHeight="1" x14ac:dyDescent="0.25">
      <c r="A9" s="127" t="s">
        <v>1</v>
      </c>
      <c r="B9" s="127"/>
      <c r="C9" s="127"/>
      <c r="D9" s="127"/>
      <c r="E9" s="127"/>
      <c r="F9" s="127"/>
      <c r="G9" s="127"/>
      <c r="H9" s="127"/>
      <c r="I9" s="127"/>
      <c r="J9" s="127"/>
      <c r="K9" s="127"/>
      <c r="L9" s="127"/>
      <c r="M9" s="127"/>
      <c r="N9" s="127"/>
      <c r="O9" s="127"/>
      <c r="P9" s="127"/>
      <c r="Q9" s="127"/>
      <c r="R9" s="127"/>
      <c r="S9" s="127"/>
      <c r="T9" s="127"/>
      <c r="U9" s="127"/>
      <c r="V9" s="69"/>
      <c r="W9" s="69"/>
      <c r="X9" s="69"/>
      <c r="Y9" s="69"/>
      <c r="Z9" s="69"/>
      <c r="AA9" s="69"/>
      <c r="AB9" s="69"/>
      <c r="AC9" s="69"/>
    </row>
    <row r="10" spans="1:29" ht="15.75" customHeight="1" x14ac:dyDescent="0.25">
      <c r="A10" s="128" t="s">
        <v>239</v>
      </c>
      <c r="B10" s="128"/>
      <c r="C10" s="128"/>
      <c r="D10" s="128"/>
      <c r="E10" s="128"/>
      <c r="F10" s="128"/>
      <c r="G10" s="128"/>
      <c r="H10" s="128"/>
      <c r="I10" s="128"/>
      <c r="J10" s="128"/>
      <c r="K10" s="128"/>
      <c r="L10" s="128"/>
      <c r="M10" s="128"/>
      <c r="N10" s="128"/>
      <c r="O10" s="128"/>
      <c r="P10" s="128"/>
      <c r="Q10" s="128"/>
      <c r="R10" s="128"/>
      <c r="S10" s="128"/>
      <c r="T10" s="128"/>
      <c r="U10" s="128"/>
      <c r="V10" s="70"/>
      <c r="Z10" s="70"/>
      <c r="AA10" s="70"/>
      <c r="AB10" s="70"/>
      <c r="AC10" s="70"/>
    </row>
    <row r="11" spans="1:29" x14ac:dyDescent="0.25">
      <c r="V11" s="71"/>
      <c r="Z11" s="71"/>
      <c r="AA11" s="71"/>
      <c r="AB11" s="71"/>
      <c r="AC11" s="71"/>
    </row>
    <row r="12" spans="1:29" x14ac:dyDescent="0.25">
      <c r="V12" s="71"/>
      <c r="Z12" s="71"/>
      <c r="AA12" s="71"/>
      <c r="AB12" s="71"/>
      <c r="AC12" s="71"/>
    </row>
    <row r="13" spans="1:29" ht="26.25" x14ac:dyDescent="0.4">
      <c r="A13" s="129" t="s">
        <v>226</v>
      </c>
      <c r="B13" s="129"/>
      <c r="C13" s="129"/>
      <c r="D13" s="129"/>
      <c r="E13" s="129"/>
      <c r="F13" s="129"/>
      <c r="G13" s="129"/>
      <c r="H13" s="129"/>
      <c r="I13" s="129"/>
      <c r="J13" s="129"/>
      <c r="K13" s="129"/>
      <c r="L13" s="129"/>
      <c r="M13" s="129"/>
      <c r="N13" s="129"/>
      <c r="O13" s="129"/>
      <c r="P13" s="129"/>
      <c r="Q13" s="129"/>
      <c r="R13" s="129"/>
      <c r="S13" s="129"/>
      <c r="T13" s="129"/>
      <c r="U13" s="129"/>
      <c r="V13" s="72"/>
      <c r="Z13" s="72"/>
      <c r="AA13" s="72"/>
      <c r="AB13" s="72"/>
      <c r="AC13" s="72"/>
    </row>
    <row r="14" spans="1:29" ht="26.25" x14ac:dyDescent="0.4">
      <c r="A14" s="73"/>
      <c r="B14" s="73"/>
      <c r="C14" s="73"/>
      <c r="D14" s="73"/>
      <c r="E14" s="73"/>
      <c r="F14" s="73"/>
      <c r="G14" s="73"/>
      <c r="H14" s="73"/>
      <c r="I14" s="73"/>
      <c r="J14" s="73"/>
      <c r="K14" s="73"/>
      <c r="L14" s="73"/>
      <c r="M14" s="73"/>
      <c r="N14" s="73"/>
      <c r="O14" s="73"/>
      <c r="P14" s="73"/>
      <c r="Q14" s="73"/>
      <c r="R14" s="73"/>
      <c r="S14" s="73"/>
      <c r="T14" s="73"/>
      <c r="U14" s="73"/>
      <c r="V14" s="72"/>
      <c r="Z14" s="72"/>
      <c r="AA14" s="72"/>
      <c r="AB14" s="72"/>
      <c r="AC14" s="72"/>
    </row>
    <row r="15" spans="1:29" ht="21" x14ac:dyDescent="0.35">
      <c r="E15" s="130" t="s">
        <v>227</v>
      </c>
      <c r="F15" s="131"/>
      <c r="G15" s="131"/>
      <c r="H15" s="131"/>
      <c r="I15" s="131"/>
      <c r="J15" s="131"/>
      <c r="K15" s="131"/>
      <c r="L15" s="131"/>
      <c r="M15" s="131"/>
      <c r="N15" s="131"/>
      <c r="O15" s="131"/>
      <c r="P15" s="131"/>
      <c r="Q15" s="131"/>
      <c r="R15" s="132"/>
      <c r="S15" s="74"/>
      <c r="X15" s="75"/>
    </row>
    <row r="16" spans="1:29" ht="21" x14ac:dyDescent="0.35">
      <c r="E16" s="76" t="s">
        <v>228</v>
      </c>
      <c r="F16" s="77"/>
      <c r="G16" s="77"/>
      <c r="H16" s="77"/>
      <c r="I16" s="77"/>
      <c r="J16" s="77"/>
      <c r="K16" s="78" t="s">
        <v>240</v>
      </c>
      <c r="L16" s="77"/>
      <c r="M16" s="77"/>
      <c r="N16" s="77"/>
      <c r="O16" s="77"/>
      <c r="P16" s="77"/>
      <c r="Q16" s="77"/>
      <c r="R16" s="79"/>
      <c r="S16" s="74"/>
    </row>
    <row r="17" spans="5:24" ht="21" x14ac:dyDescent="0.35">
      <c r="E17" s="117" t="s">
        <v>229</v>
      </c>
      <c r="F17" s="118"/>
      <c r="G17" s="118"/>
      <c r="H17" s="80">
        <v>9</v>
      </c>
      <c r="I17" s="81" t="s">
        <v>230</v>
      </c>
      <c r="J17" s="81"/>
      <c r="K17" s="81"/>
      <c r="L17" s="82"/>
      <c r="M17" s="81"/>
      <c r="N17" s="81"/>
      <c r="O17" s="81"/>
      <c r="P17" s="81"/>
      <c r="Q17" s="81"/>
      <c r="R17" s="83"/>
      <c r="S17" s="74"/>
    </row>
    <row r="18" spans="5:24" ht="21" x14ac:dyDescent="0.35">
      <c r="E18" s="117" t="s">
        <v>231</v>
      </c>
      <c r="F18" s="118"/>
      <c r="G18" s="118"/>
      <c r="H18" s="118"/>
      <c r="I18" s="118"/>
      <c r="J18" s="118"/>
      <c r="K18" s="118"/>
      <c r="L18" s="118"/>
      <c r="M18" s="118"/>
      <c r="N18" s="118"/>
      <c r="O18" s="118"/>
      <c r="P18" s="118"/>
      <c r="Q18" s="118"/>
      <c r="R18" s="119"/>
    </row>
    <row r="19" spans="5:24" ht="21" x14ac:dyDescent="0.35">
      <c r="E19" s="117" t="s">
        <v>232</v>
      </c>
      <c r="F19" s="118"/>
      <c r="G19" s="118"/>
      <c r="H19" s="118"/>
      <c r="I19" s="118"/>
      <c r="J19" s="118"/>
      <c r="K19" s="118"/>
      <c r="L19" s="118"/>
      <c r="M19" s="118"/>
      <c r="N19" s="118"/>
      <c r="O19" s="118"/>
      <c r="P19" s="118"/>
      <c r="Q19" s="118"/>
      <c r="R19" s="119"/>
    </row>
    <row r="20" spans="5:24" ht="21" x14ac:dyDescent="0.25">
      <c r="E20" s="120" t="s">
        <v>233</v>
      </c>
      <c r="F20" s="121"/>
      <c r="G20" s="121"/>
      <c r="H20" s="121"/>
      <c r="I20" s="121"/>
      <c r="J20" s="121"/>
      <c r="K20" s="121"/>
      <c r="L20" s="121"/>
      <c r="M20" s="121"/>
      <c r="N20" s="121"/>
      <c r="O20" s="121"/>
      <c r="P20" s="121"/>
      <c r="Q20" s="121"/>
      <c r="R20" s="122"/>
    </row>
    <row r="21" spans="5:24" ht="21" x14ac:dyDescent="0.35">
      <c r="E21" s="123" t="s">
        <v>234</v>
      </c>
      <c r="F21" s="124"/>
      <c r="G21" s="124"/>
      <c r="H21" s="124"/>
      <c r="I21" s="77">
        <v>1</v>
      </c>
      <c r="J21" s="124" t="s">
        <v>235</v>
      </c>
      <c r="K21" s="124"/>
      <c r="L21" s="124"/>
      <c r="M21" s="124"/>
      <c r="N21" s="80">
        <v>9</v>
      </c>
      <c r="O21" s="77"/>
      <c r="P21" s="77"/>
      <c r="Q21" s="77"/>
      <c r="R21" s="79"/>
    </row>
    <row r="22" spans="5:24" ht="21" x14ac:dyDescent="0.35">
      <c r="E22" s="115" t="s">
        <v>236</v>
      </c>
      <c r="F22" s="116"/>
      <c r="G22" s="116"/>
      <c r="H22" s="116"/>
      <c r="I22" s="116"/>
      <c r="J22" s="116"/>
      <c r="K22" s="116"/>
      <c r="L22" s="116"/>
      <c r="M22" s="116"/>
      <c r="N22" s="84">
        <v>1</v>
      </c>
      <c r="O22" s="85" t="s">
        <v>237</v>
      </c>
      <c r="P22" s="85">
        <v>10</v>
      </c>
      <c r="Q22" s="86" t="s">
        <v>238</v>
      </c>
      <c r="R22" s="87">
        <f>+N22/P22</f>
        <v>0.1</v>
      </c>
    </row>
    <row r="23" spans="5:24" ht="21" x14ac:dyDescent="0.35">
      <c r="S23" s="74"/>
      <c r="X23" s="75"/>
    </row>
    <row r="24" spans="5:24" ht="21" x14ac:dyDescent="0.35">
      <c r="S24" s="74"/>
    </row>
    <row r="25" spans="5:24" ht="21" x14ac:dyDescent="0.35">
      <c r="S25" s="74"/>
    </row>
    <row r="31" spans="5:24" ht="21" x14ac:dyDescent="0.35">
      <c r="S31" s="74"/>
      <c r="X31" s="75"/>
    </row>
    <row r="32" spans="5:24" ht="21" x14ac:dyDescent="0.35">
      <c r="S32" s="74"/>
    </row>
    <row r="33" spans="5:19" ht="21" x14ac:dyDescent="0.35">
      <c r="S33" s="74"/>
    </row>
    <row r="39" spans="5:19" ht="21" x14ac:dyDescent="0.35">
      <c r="E39" s="88"/>
      <c r="F39" s="88"/>
      <c r="G39" s="88"/>
      <c r="H39" s="88"/>
      <c r="I39" s="88"/>
      <c r="J39" s="88"/>
      <c r="K39" s="88"/>
      <c r="L39" s="88"/>
      <c r="M39" s="88"/>
      <c r="N39" s="88"/>
      <c r="O39" s="88"/>
      <c r="P39" s="88"/>
      <c r="Q39" s="88"/>
      <c r="R39" s="88"/>
    </row>
  </sheetData>
  <sheetProtection sheet="1" objects="1" scenarios="1"/>
  <mergeCells count="13">
    <mergeCell ref="E15:R15"/>
    <mergeCell ref="A1:U1"/>
    <mergeCell ref="A8:U8"/>
    <mergeCell ref="A9:U9"/>
    <mergeCell ref="A10:U10"/>
    <mergeCell ref="A13:U13"/>
    <mergeCell ref="E22:M22"/>
    <mergeCell ref="E17:G17"/>
    <mergeCell ref="E18:R18"/>
    <mergeCell ref="E19:R19"/>
    <mergeCell ref="E20:R20"/>
    <mergeCell ref="E21:H21"/>
    <mergeCell ref="J21:M21"/>
  </mergeCells>
  <printOptions horizontalCentered="1" verticalCentered="1"/>
  <pageMargins left="0" right="0" top="0" bottom="0" header="0.31496062992125984" footer="0.31496062992125984"/>
  <pageSetup paperSize="9"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Prácticum GLOBAL</vt:lpstr>
      <vt:lpstr>Prácticum Grado en Enfermería</vt:lpstr>
      <vt:lpstr>Prácticum Grado en Fisioterapia</vt:lpstr>
      <vt:lpstr>Prácticum Doble Grado</vt:lpstr>
      <vt:lpstr>'Prácticum Doble Grado'!Área_de_impresión</vt:lpstr>
      <vt:lpstr>'Prácticum GLOBAL'!Área_de_impresión</vt:lpstr>
      <vt:lpstr>'Prácticum Grado en Enfermería'!Área_de_impresión</vt:lpstr>
      <vt:lpstr>'Prácticum Grado en Fisioterapia'!Área_de_impresión</vt:lpstr>
    </vt:vector>
  </TitlesOfParts>
  <Company>Universidad de Jaén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dcterms:created xsi:type="dcterms:W3CDTF">2014-10-06T12:16:15Z</dcterms:created>
  <dcterms:modified xsi:type="dcterms:W3CDTF">2021-09-14T10:21:52Z</dcterms:modified>
</cp:coreProperties>
</file>