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2021\"/>
    </mc:Choice>
  </mc:AlternateContent>
  <bookViews>
    <workbookView xWindow="0" yWindow="0" windowWidth="17970" windowHeight="8910" activeTab="2"/>
  </bookViews>
  <sheets>
    <sheet name="Prácticum Grado en Enfermería" sheetId="1" r:id="rId1"/>
    <sheet name="Prácticum Grado en Fisioterapia" sheetId="2" r:id="rId2"/>
    <sheet name="Doble Grado " sheetId="3" r:id="rId3"/>
  </sheets>
  <definedNames>
    <definedName name="_xlnm.Print_Area" localSheetId="2">'Doble Grado '!$A$1:$U$157</definedName>
    <definedName name="_xlnm.Print_Area" localSheetId="0">'Prácticum Grado en Enfermería'!$A$1:$U$242</definedName>
    <definedName name="_xlnm.Print_Area" localSheetId="1">'Prácticum Grado en Fisioterapia'!$A$1:$U$157</definedName>
  </definedNames>
  <calcPr calcId="152511"/>
</workbook>
</file>

<file path=xl/calcChain.xml><?xml version="1.0" encoding="utf-8"?>
<calcChain xmlns="http://schemas.openxmlformats.org/spreadsheetml/2006/main">
  <c r="C180" i="3" l="1"/>
  <c r="B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R99" i="3"/>
  <c r="Q99" i="3"/>
  <c r="P99" i="3"/>
  <c r="O99" i="3"/>
  <c r="G99" i="3"/>
  <c r="F99" i="3"/>
  <c r="E99" i="3"/>
  <c r="D99" i="3"/>
  <c r="C99" i="3"/>
  <c r="B99" i="3"/>
  <c r="R98" i="3"/>
  <c r="Q98" i="3"/>
  <c r="P98" i="3"/>
  <c r="O98" i="3"/>
  <c r="G98" i="3"/>
  <c r="F98" i="3"/>
  <c r="E98" i="3"/>
  <c r="D98" i="3"/>
  <c r="C98" i="3"/>
  <c r="B98" i="3"/>
  <c r="R97" i="3"/>
  <c r="Q97" i="3"/>
  <c r="P97" i="3"/>
  <c r="O97" i="3"/>
  <c r="G97" i="3"/>
  <c r="F97" i="3"/>
  <c r="E97" i="3"/>
  <c r="D97" i="3"/>
  <c r="C97" i="3"/>
  <c r="B97" i="3"/>
  <c r="H97" i="3" s="1"/>
  <c r="R96" i="3"/>
  <c r="Q96" i="3"/>
  <c r="P96" i="3"/>
  <c r="O96" i="3"/>
  <c r="G96" i="3"/>
  <c r="F96" i="3"/>
  <c r="E96" i="3"/>
  <c r="D96" i="3"/>
  <c r="C96" i="3"/>
  <c r="B96" i="3"/>
  <c r="R95" i="3"/>
  <c r="Q95" i="3"/>
  <c r="P95" i="3"/>
  <c r="O95" i="3"/>
  <c r="G95" i="3"/>
  <c r="F95" i="3"/>
  <c r="E95" i="3"/>
  <c r="D95" i="3"/>
  <c r="C95" i="3"/>
  <c r="H95" i="3" s="1"/>
  <c r="L95" i="3" s="1"/>
  <c r="B95" i="3"/>
  <c r="R94" i="3"/>
  <c r="Q94" i="3"/>
  <c r="P94" i="3"/>
  <c r="O94" i="3"/>
  <c r="G94" i="3"/>
  <c r="F94" i="3"/>
  <c r="E94" i="3"/>
  <c r="D94" i="3"/>
  <c r="C94" i="3"/>
  <c r="B94" i="3"/>
  <c r="R93" i="3"/>
  <c r="Q93" i="3"/>
  <c r="P93" i="3"/>
  <c r="O93" i="3"/>
  <c r="G93" i="3"/>
  <c r="F93" i="3"/>
  <c r="E93" i="3"/>
  <c r="D93" i="3"/>
  <c r="C93" i="3"/>
  <c r="B93" i="3"/>
  <c r="R92" i="3"/>
  <c r="Q92" i="3"/>
  <c r="P92" i="3"/>
  <c r="O92" i="3"/>
  <c r="G92" i="3"/>
  <c r="F92" i="3"/>
  <c r="E92" i="3"/>
  <c r="D92" i="3"/>
  <c r="C92" i="3"/>
  <c r="B92" i="3"/>
  <c r="R91" i="3"/>
  <c r="Q91" i="3"/>
  <c r="P91" i="3"/>
  <c r="O91" i="3"/>
  <c r="H91" i="3"/>
  <c r="L91" i="3" s="1"/>
  <c r="G91" i="3"/>
  <c r="F91" i="3"/>
  <c r="E91" i="3"/>
  <c r="D91" i="3"/>
  <c r="C91" i="3"/>
  <c r="B91" i="3"/>
  <c r="R84" i="3"/>
  <c r="Q84" i="3"/>
  <c r="P84" i="3"/>
  <c r="O84" i="3"/>
  <c r="G84" i="3"/>
  <c r="F84" i="3"/>
  <c r="E84" i="3"/>
  <c r="D84" i="3"/>
  <c r="C84" i="3"/>
  <c r="B84" i="3"/>
  <c r="H84" i="3" s="1"/>
  <c r="R83" i="3"/>
  <c r="Q83" i="3"/>
  <c r="P83" i="3"/>
  <c r="O83" i="3"/>
  <c r="G83" i="3"/>
  <c r="F83" i="3"/>
  <c r="E83" i="3"/>
  <c r="D83" i="3"/>
  <c r="C83" i="3"/>
  <c r="B83" i="3"/>
  <c r="R82" i="3"/>
  <c r="Q82" i="3"/>
  <c r="P82" i="3"/>
  <c r="O82" i="3"/>
  <c r="G82" i="3"/>
  <c r="F82" i="3"/>
  <c r="E82" i="3"/>
  <c r="D82" i="3"/>
  <c r="C82" i="3"/>
  <c r="B82" i="3"/>
  <c r="R81" i="3"/>
  <c r="Q81" i="3"/>
  <c r="P81" i="3"/>
  <c r="O81" i="3"/>
  <c r="G81" i="3"/>
  <c r="F81" i="3"/>
  <c r="E81" i="3"/>
  <c r="D81" i="3"/>
  <c r="H81" i="3" s="1"/>
  <c r="C81" i="3"/>
  <c r="B81" i="3"/>
  <c r="R80" i="3"/>
  <c r="Q80" i="3"/>
  <c r="P80" i="3"/>
  <c r="O80" i="3"/>
  <c r="G80" i="3"/>
  <c r="F80" i="3"/>
  <c r="E80" i="3"/>
  <c r="D80" i="3"/>
  <c r="C80" i="3"/>
  <c r="B80" i="3"/>
  <c r="H80" i="3" s="1"/>
  <c r="R79" i="3"/>
  <c r="Q79" i="3"/>
  <c r="P79" i="3"/>
  <c r="O79" i="3"/>
  <c r="G79" i="3"/>
  <c r="F79" i="3"/>
  <c r="E79" i="3"/>
  <c r="D79" i="3"/>
  <c r="C79" i="3"/>
  <c r="B79" i="3"/>
  <c r="R78" i="3"/>
  <c r="Q78" i="3"/>
  <c r="P78" i="3"/>
  <c r="O78" i="3"/>
  <c r="G78" i="3"/>
  <c r="F78" i="3"/>
  <c r="E78" i="3"/>
  <c r="D78" i="3"/>
  <c r="C78" i="3"/>
  <c r="B78" i="3"/>
  <c r="H78" i="3" s="1"/>
  <c r="R77" i="3"/>
  <c r="Q77" i="3"/>
  <c r="P77" i="3"/>
  <c r="O77" i="3"/>
  <c r="G77" i="3"/>
  <c r="F77" i="3"/>
  <c r="E77" i="3"/>
  <c r="D77" i="3"/>
  <c r="C77" i="3"/>
  <c r="B77" i="3"/>
  <c r="R76" i="3"/>
  <c r="Q76" i="3"/>
  <c r="P76" i="3"/>
  <c r="O76" i="3"/>
  <c r="G76" i="3"/>
  <c r="F76" i="3"/>
  <c r="E76" i="3"/>
  <c r="D76" i="3"/>
  <c r="C76" i="3"/>
  <c r="B76" i="3"/>
  <c r="H76" i="3" s="1"/>
  <c r="B64" i="2"/>
  <c r="B63" i="2"/>
  <c r="E174" i="2"/>
  <c r="E175" i="2"/>
  <c r="E176" i="2"/>
  <c r="E177" i="2"/>
  <c r="E178" i="2"/>
  <c r="E179" i="2"/>
  <c r="E173" i="2"/>
  <c r="E180" i="2" s="1"/>
  <c r="D174" i="2"/>
  <c r="D175" i="2"/>
  <c r="D176" i="2"/>
  <c r="D177" i="2"/>
  <c r="D178" i="2"/>
  <c r="D179" i="2"/>
  <c r="D173" i="2"/>
  <c r="D180" i="3" l="1"/>
  <c r="E180" i="3"/>
  <c r="N95" i="3"/>
  <c r="K95" i="3"/>
  <c r="K91" i="3"/>
  <c r="H79" i="3"/>
  <c r="L79" i="3" s="1"/>
  <c r="I81" i="3"/>
  <c r="M81" i="3"/>
  <c r="H83" i="3"/>
  <c r="J83" i="3" s="1"/>
  <c r="K84" i="3"/>
  <c r="I91" i="3"/>
  <c r="M91" i="3"/>
  <c r="K97" i="3"/>
  <c r="H99" i="3"/>
  <c r="L99" i="3" s="1"/>
  <c r="L76" i="3"/>
  <c r="L78" i="3"/>
  <c r="L80" i="3"/>
  <c r="L84" i="3"/>
  <c r="J91" i="3"/>
  <c r="N91" i="3"/>
  <c r="H93" i="3"/>
  <c r="L93" i="3" s="1"/>
  <c r="I95" i="3"/>
  <c r="M95" i="3"/>
  <c r="L97" i="3"/>
  <c r="J95" i="3"/>
  <c r="J79" i="3"/>
  <c r="N79" i="3"/>
  <c r="M79" i="3"/>
  <c r="M96" i="3"/>
  <c r="N93" i="3"/>
  <c r="N96" i="3"/>
  <c r="K76" i="3"/>
  <c r="I76" i="3"/>
  <c r="M76" i="3"/>
  <c r="M78" i="3"/>
  <c r="I78" i="3"/>
  <c r="K78" i="3"/>
  <c r="K80" i="3"/>
  <c r="M80" i="3"/>
  <c r="I80" i="3"/>
  <c r="N81" i="3"/>
  <c r="J81" i="3"/>
  <c r="L81" i="3"/>
  <c r="I84" i="3"/>
  <c r="M84" i="3"/>
  <c r="N97" i="3"/>
  <c r="J97" i="3"/>
  <c r="M97" i="3"/>
  <c r="J76" i="3"/>
  <c r="N76" i="3"/>
  <c r="J78" i="3"/>
  <c r="N78" i="3"/>
  <c r="J80" i="3"/>
  <c r="N80" i="3"/>
  <c r="J84" i="3"/>
  <c r="N84" i="3"/>
  <c r="H77" i="3"/>
  <c r="I77" i="3" s="1"/>
  <c r="I79" i="3"/>
  <c r="K81" i="3"/>
  <c r="I83" i="3"/>
  <c r="H94" i="3"/>
  <c r="N94" i="3" s="1"/>
  <c r="I97" i="3"/>
  <c r="H98" i="3"/>
  <c r="B65" i="3"/>
  <c r="H82" i="3"/>
  <c r="K82" i="3" s="1"/>
  <c r="H92" i="3"/>
  <c r="K92" i="3" s="1"/>
  <c r="H96" i="3"/>
  <c r="K96" i="3" s="1"/>
  <c r="D180" i="2"/>
  <c r="N83" i="3" l="1"/>
  <c r="L83" i="3"/>
  <c r="K83" i="3"/>
  <c r="M83" i="3"/>
  <c r="M92" i="3"/>
  <c r="J92" i="3"/>
  <c r="J93" i="3"/>
  <c r="K99" i="3"/>
  <c r="J99" i="3"/>
  <c r="I92" i="3"/>
  <c r="N99" i="3"/>
  <c r="I93" i="3"/>
  <c r="K93" i="3"/>
  <c r="K79" i="3"/>
  <c r="M93" i="3"/>
  <c r="N92" i="3"/>
  <c r="M99" i="3"/>
  <c r="I99" i="3"/>
  <c r="I98" i="3"/>
  <c r="M98" i="3"/>
  <c r="L98" i="3"/>
  <c r="N82" i="3"/>
  <c r="K98" i="3"/>
  <c r="L94" i="3"/>
  <c r="J96" i="3"/>
  <c r="I96" i="3"/>
  <c r="M77" i="3"/>
  <c r="L96" i="3"/>
  <c r="J82" i="3"/>
  <c r="L92" i="3"/>
  <c r="M82" i="3"/>
  <c r="K77" i="3"/>
  <c r="N98" i="3"/>
  <c r="K94" i="3"/>
  <c r="L82" i="3"/>
  <c r="C62" i="3"/>
  <c r="C61" i="3"/>
  <c r="N77" i="3"/>
  <c r="J77" i="3"/>
  <c r="L77" i="3"/>
  <c r="I94" i="3"/>
  <c r="M94" i="3"/>
  <c r="I82" i="3"/>
  <c r="J98" i="3"/>
  <c r="C64" i="3"/>
  <c r="J94" i="3"/>
  <c r="C63" i="3"/>
  <c r="J247" i="1" l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46" i="1"/>
  <c r="I263" i="1" s="1"/>
  <c r="J263" i="1" l="1"/>
  <c r="B76" i="1" l="1"/>
  <c r="R99" i="2"/>
  <c r="Q99" i="2"/>
  <c r="P99" i="2"/>
  <c r="O99" i="2"/>
  <c r="G99" i="2"/>
  <c r="F99" i="2"/>
  <c r="E99" i="2"/>
  <c r="D99" i="2"/>
  <c r="C99" i="2"/>
  <c r="B99" i="2"/>
  <c r="R98" i="2"/>
  <c r="Q98" i="2"/>
  <c r="P98" i="2"/>
  <c r="O98" i="2"/>
  <c r="G98" i="2"/>
  <c r="F98" i="2"/>
  <c r="E98" i="2"/>
  <c r="D98" i="2"/>
  <c r="C98" i="2"/>
  <c r="B98" i="2"/>
  <c r="R97" i="2"/>
  <c r="Q97" i="2"/>
  <c r="P97" i="2"/>
  <c r="O97" i="2"/>
  <c r="G97" i="2"/>
  <c r="F97" i="2"/>
  <c r="E97" i="2"/>
  <c r="D97" i="2"/>
  <c r="C97" i="2"/>
  <c r="B97" i="2"/>
  <c r="R96" i="2"/>
  <c r="Q96" i="2"/>
  <c r="P96" i="2"/>
  <c r="O96" i="2"/>
  <c r="G96" i="2"/>
  <c r="F96" i="2"/>
  <c r="E96" i="2"/>
  <c r="D96" i="2"/>
  <c r="C96" i="2"/>
  <c r="B96" i="2"/>
  <c r="R95" i="2"/>
  <c r="Q95" i="2"/>
  <c r="P95" i="2"/>
  <c r="O95" i="2"/>
  <c r="G95" i="2"/>
  <c r="F95" i="2"/>
  <c r="E95" i="2"/>
  <c r="D95" i="2"/>
  <c r="C95" i="2"/>
  <c r="B95" i="2"/>
  <c r="R94" i="2"/>
  <c r="Q94" i="2"/>
  <c r="P94" i="2"/>
  <c r="O94" i="2"/>
  <c r="G94" i="2"/>
  <c r="F94" i="2"/>
  <c r="E94" i="2"/>
  <c r="D94" i="2"/>
  <c r="C94" i="2"/>
  <c r="B94" i="2"/>
  <c r="R93" i="2"/>
  <c r="Q93" i="2"/>
  <c r="P93" i="2"/>
  <c r="O93" i="2"/>
  <c r="G93" i="2"/>
  <c r="F93" i="2"/>
  <c r="E93" i="2"/>
  <c r="D93" i="2"/>
  <c r="C93" i="2"/>
  <c r="B93" i="2"/>
  <c r="R92" i="2"/>
  <c r="Q92" i="2"/>
  <c r="P92" i="2"/>
  <c r="O92" i="2"/>
  <c r="G92" i="2"/>
  <c r="F92" i="2"/>
  <c r="E92" i="2"/>
  <c r="D92" i="2"/>
  <c r="C92" i="2"/>
  <c r="B92" i="2"/>
  <c r="R91" i="2"/>
  <c r="Q91" i="2"/>
  <c r="P91" i="2"/>
  <c r="O91" i="2"/>
  <c r="G91" i="2"/>
  <c r="F91" i="2"/>
  <c r="E91" i="2"/>
  <c r="D91" i="2"/>
  <c r="C91" i="2"/>
  <c r="B91" i="2"/>
  <c r="R84" i="2"/>
  <c r="Q84" i="2"/>
  <c r="P84" i="2"/>
  <c r="O84" i="2"/>
  <c r="G84" i="2"/>
  <c r="F84" i="2"/>
  <c r="E84" i="2"/>
  <c r="D84" i="2"/>
  <c r="C84" i="2"/>
  <c r="B84" i="2"/>
  <c r="R83" i="2"/>
  <c r="Q83" i="2"/>
  <c r="P83" i="2"/>
  <c r="O83" i="2"/>
  <c r="G83" i="2"/>
  <c r="F83" i="2"/>
  <c r="E83" i="2"/>
  <c r="D83" i="2"/>
  <c r="C83" i="2"/>
  <c r="B83" i="2"/>
  <c r="R82" i="2"/>
  <c r="Q82" i="2"/>
  <c r="P82" i="2"/>
  <c r="O82" i="2"/>
  <c r="G82" i="2"/>
  <c r="F82" i="2"/>
  <c r="E82" i="2"/>
  <c r="D82" i="2"/>
  <c r="C82" i="2"/>
  <c r="B82" i="2"/>
  <c r="R81" i="2"/>
  <c r="Q81" i="2"/>
  <c r="P81" i="2"/>
  <c r="O81" i="2"/>
  <c r="G81" i="2"/>
  <c r="F81" i="2"/>
  <c r="E81" i="2"/>
  <c r="D81" i="2"/>
  <c r="C81" i="2"/>
  <c r="B81" i="2"/>
  <c r="R80" i="2"/>
  <c r="Q80" i="2"/>
  <c r="P80" i="2"/>
  <c r="O80" i="2"/>
  <c r="G80" i="2"/>
  <c r="F80" i="2"/>
  <c r="E80" i="2"/>
  <c r="D80" i="2"/>
  <c r="C80" i="2"/>
  <c r="B80" i="2"/>
  <c r="R79" i="2"/>
  <c r="Q79" i="2"/>
  <c r="P79" i="2"/>
  <c r="O79" i="2"/>
  <c r="G79" i="2"/>
  <c r="F79" i="2"/>
  <c r="E79" i="2"/>
  <c r="D79" i="2"/>
  <c r="C79" i="2"/>
  <c r="B79" i="2"/>
  <c r="R78" i="2"/>
  <c r="Q78" i="2"/>
  <c r="P78" i="2"/>
  <c r="O78" i="2"/>
  <c r="G78" i="2"/>
  <c r="F78" i="2"/>
  <c r="E78" i="2"/>
  <c r="D78" i="2"/>
  <c r="C78" i="2"/>
  <c r="B78" i="2"/>
  <c r="R77" i="2"/>
  <c r="Q77" i="2"/>
  <c r="P77" i="2"/>
  <c r="O77" i="2"/>
  <c r="G77" i="2"/>
  <c r="F77" i="2"/>
  <c r="E77" i="2"/>
  <c r="D77" i="2"/>
  <c r="C77" i="2"/>
  <c r="B77" i="2"/>
  <c r="R76" i="2"/>
  <c r="Q76" i="2"/>
  <c r="P76" i="2"/>
  <c r="O76" i="2"/>
  <c r="G76" i="2"/>
  <c r="F76" i="2"/>
  <c r="E76" i="2"/>
  <c r="D76" i="2"/>
  <c r="C76" i="2"/>
  <c r="B76" i="2"/>
  <c r="H91" i="2" l="1"/>
  <c r="H76" i="2"/>
  <c r="H77" i="2"/>
  <c r="L77" i="2" s="1"/>
  <c r="H79" i="2"/>
  <c r="H81" i="2"/>
  <c r="H83" i="2"/>
  <c r="H93" i="2"/>
  <c r="L93" i="2" s="1"/>
  <c r="H95" i="2"/>
  <c r="H97" i="2"/>
  <c r="K97" i="2" s="1"/>
  <c r="H99" i="2"/>
  <c r="H94" i="2"/>
  <c r="J94" i="2" s="1"/>
  <c r="H96" i="2"/>
  <c r="I96" i="2" s="1"/>
  <c r="H98" i="2"/>
  <c r="N98" i="2" s="1"/>
  <c r="H78" i="2"/>
  <c r="H80" i="2"/>
  <c r="I80" i="2" s="1"/>
  <c r="H84" i="2"/>
  <c r="H92" i="2"/>
  <c r="L92" i="2" s="1"/>
  <c r="N92" i="2"/>
  <c r="H82" i="2"/>
  <c r="N82" i="2" s="1"/>
  <c r="N96" i="2"/>
  <c r="M76" i="2"/>
  <c r="M92" i="2"/>
  <c r="K99" i="2"/>
  <c r="I76" i="2"/>
  <c r="M83" i="2"/>
  <c r="L95" i="2"/>
  <c r="K96" i="2"/>
  <c r="L99" i="2"/>
  <c r="I78" i="2"/>
  <c r="K82" i="2"/>
  <c r="J77" i="2"/>
  <c r="M79" i="2"/>
  <c r="I79" i="2"/>
  <c r="K79" i="2"/>
  <c r="K91" i="2"/>
  <c r="M91" i="2"/>
  <c r="I91" i="2"/>
  <c r="J98" i="2"/>
  <c r="M98" i="2"/>
  <c r="N91" i="2"/>
  <c r="K95" i="2"/>
  <c r="M95" i="2"/>
  <c r="I95" i="2"/>
  <c r="L76" i="2"/>
  <c r="N76" i="2"/>
  <c r="J76" i="2"/>
  <c r="L79" i="2"/>
  <c r="M84" i="2"/>
  <c r="J95" i="2"/>
  <c r="N95" i="2"/>
  <c r="K98" i="2"/>
  <c r="M99" i="2"/>
  <c r="I99" i="2"/>
  <c r="N79" i="2"/>
  <c r="L84" i="2"/>
  <c r="N84" i="2"/>
  <c r="J84" i="2"/>
  <c r="K83" i="2"/>
  <c r="J91" i="2"/>
  <c r="I84" i="2"/>
  <c r="K76" i="2"/>
  <c r="N78" i="2"/>
  <c r="J78" i="2"/>
  <c r="L78" i="2"/>
  <c r="L83" i="2"/>
  <c r="L91" i="2"/>
  <c r="I97" i="2"/>
  <c r="N97" i="2"/>
  <c r="J99" i="2"/>
  <c r="N99" i="2"/>
  <c r="L96" i="2"/>
  <c r="B65" i="2"/>
  <c r="K78" i="2"/>
  <c r="J79" i="2"/>
  <c r="J97" i="2"/>
  <c r="K84" i="2"/>
  <c r="J96" i="2"/>
  <c r="M94" i="2" l="1"/>
  <c r="J80" i="2"/>
  <c r="K93" i="2"/>
  <c r="M96" i="2"/>
  <c r="M93" i="2"/>
  <c r="M80" i="2"/>
  <c r="J92" i="2"/>
  <c r="J93" i="2"/>
  <c r="M97" i="2"/>
  <c r="K80" i="2"/>
  <c r="L80" i="2"/>
  <c r="N93" i="2"/>
  <c r="L98" i="2"/>
  <c r="L97" i="2"/>
  <c r="I92" i="2"/>
  <c r="K92" i="2"/>
  <c r="I98" i="2"/>
  <c r="N80" i="2"/>
  <c r="I93" i="2"/>
  <c r="J82" i="2"/>
  <c r="I82" i="2"/>
  <c r="M82" i="2"/>
  <c r="L82" i="2"/>
  <c r="J83" i="2"/>
  <c r="N94" i="2"/>
  <c r="I83" i="2"/>
  <c r="N83" i="2"/>
  <c r="M78" i="2"/>
  <c r="L94" i="2"/>
  <c r="K94" i="2"/>
  <c r="I94" i="2"/>
  <c r="C63" i="2"/>
  <c r="C61" i="2"/>
  <c r="K81" i="2"/>
  <c r="I81" i="2"/>
  <c r="M81" i="2"/>
  <c r="C64" i="2"/>
  <c r="N81" i="2"/>
  <c r="C62" i="2"/>
  <c r="J81" i="2"/>
  <c r="K77" i="2"/>
  <c r="M77" i="2"/>
  <c r="I77" i="2"/>
  <c r="N77" i="2"/>
  <c r="L81" i="2"/>
  <c r="P99" i="1" l="1"/>
  <c r="Q99" i="1"/>
  <c r="R99" i="1"/>
  <c r="O99" i="1"/>
  <c r="G99" i="1"/>
  <c r="F99" i="1"/>
  <c r="E99" i="1"/>
  <c r="D99" i="1"/>
  <c r="C99" i="1"/>
  <c r="B99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O98" i="1"/>
  <c r="O97" i="1"/>
  <c r="O96" i="1"/>
  <c r="O95" i="1"/>
  <c r="O94" i="1"/>
  <c r="O93" i="1"/>
  <c r="O92" i="1"/>
  <c r="O91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O84" i="1"/>
  <c r="O83" i="1"/>
  <c r="O82" i="1"/>
  <c r="O81" i="1"/>
  <c r="O80" i="1"/>
  <c r="O79" i="1"/>
  <c r="O78" i="1"/>
  <c r="O77" i="1"/>
  <c r="O76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B92" i="1"/>
  <c r="B93" i="1"/>
  <c r="B94" i="1"/>
  <c r="B95" i="1"/>
  <c r="B96" i="1"/>
  <c r="B97" i="1"/>
  <c r="B98" i="1"/>
  <c r="B91" i="1"/>
  <c r="B77" i="1"/>
  <c r="B78" i="1"/>
  <c r="B79" i="1"/>
  <c r="B80" i="1"/>
  <c r="B81" i="1"/>
  <c r="B82" i="1"/>
  <c r="B83" i="1"/>
  <c r="B84" i="1"/>
  <c r="B62" i="1"/>
  <c r="B63" i="1"/>
  <c r="B64" i="1"/>
  <c r="H81" i="1" l="1"/>
  <c r="H77" i="1"/>
  <c r="H84" i="1"/>
  <c r="H83" i="1"/>
  <c r="H79" i="1"/>
  <c r="H80" i="1"/>
  <c r="H76" i="1"/>
  <c r="H82" i="1"/>
  <c r="H78" i="1"/>
  <c r="H97" i="1"/>
  <c r="H93" i="1"/>
  <c r="H98" i="1"/>
  <c r="H95" i="1"/>
  <c r="H94" i="1"/>
  <c r="H91" i="1"/>
  <c r="H96" i="1"/>
  <c r="H92" i="1"/>
  <c r="H99" i="1"/>
  <c r="B65" i="1" l="1"/>
  <c r="M99" i="1" l="1"/>
  <c r="N98" i="1"/>
  <c r="M97" i="1"/>
  <c r="N96" i="1"/>
  <c r="M95" i="1"/>
  <c r="N94" i="1"/>
  <c r="M93" i="1"/>
  <c r="N92" i="1"/>
  <c r="M91" i="1"/>
  <c r="N84" i="1"/>
  <c r="M83" i="1"/>
  <c r="N82" i="1"/>
  <c r="M81" i="1"/>
  <c r="N80" i="1"/>
  <c r="M79" i="1"/>
  <c r="N78" i="1"/>
  <c r="M77" i="1"/>
  <c r="N76" i="1"/>
  <c r="C63" i="1" l="1"/>
  <c r="C61" i="1"/>
  <c r="C64" i="1"/>
  <c r="C62" i="1"/>
  <c r="I83" i="1"/>
  <c r="I76" i="1"/>
  <c r="K76" i="1"/>
  <c r="M76" i="1"/>
  <c r="J77" i="1"/>
  <c r="L77" i="1"/>
  <c r="N77" i="1"/>
  <c r="I78" i="1"/>
  <c r="K78" i="1"/>
  <c r="M78" i="1"/>
  <c r="J79" i="1"/>
  <c r="L79" i="1"/>
  <c r="N79" i="1"/>
  <c r="I80" i="1"/>
  <c r="K80" i="1"/>
  <c r="M80" i="1"/>
  <c r="J81" i="1"/>
  <c r="L81" i="1"/>
  <c r="N81" i="1"/>
  <c r="I82" i="1"/>
  <c r="K82" i="1"/>
  <c r="M82" i="1"/>
  <c r="J83" i="1"/>
  <c r="L83" i="1"/>
  <c r="N83" i="1"/>
  <c r="I84" i="1"/>
  <c r="K84" i="1"/>
  <c r="M84" i="1"/>
  <c r="J91" i="1"/>
  <c r="L91" i="1"/>
  <c r="N91" i="1"/>
  <c r="I92" i="1"/>
  <c r="K92" i="1"/>
  <c r="M92" i="1"/>
  <c r="J93" i="1"/>
  <c r="L93" i="1"/>
  <c r="N93" i="1"/>
  <c r="I94" i="1"/>
  <c r="K94" i="1"/>
  <c r="M94" i="1"/>
  <c r="J95" i="1"/>
  <c r="L95" i="1"/>
  <c r="N95" i="1"/>
  <c r="I96" i="1"/>
  <c r="K96" i="1"/>
  <c r="M96" i="1"/>
  <c r="J97" i="1"/>
  <c r="L97" i="1"/>
  <c r="N97" i="1"/>
  <c r="I98" i="1"/>
  <c r="K98" i="1"/>
  <c r="M98" i="1"/>
  <c r="J99" i="1"/>
  <c r="L99" i="1"/>
  <c r="N99" i="1"/>
  <c r="J76" i="1"/>
  <c r="L76" i="1"/>
  <c r="I77" i="1"/>
  <c r="K77" i="1"/>
  <c r="J78" i="1"/>
  <c r="L78" i="1"/>
  <c r="I79" i="1"/>
  <c r="K79" i="1"/>
  <c r="J80" i="1"/>
  <c r="L80" i="1"/>
  <c r="I81" i="1"/>
  <c r="K81" i="1"/>
  <c r="J82" i="1"/>
  <c r="L82" i="1"/>
  <c r="K83" i="1"/>
  <c r="J84" i="1"/>
  <c r="L84" i="1"/>
  <c r="I91" i="1"/>
  <c r="K91" i="1"/>
  <c r="J92" i="1"/>
  <c r="L92" i="1"/>
  <c r="I93" i="1"/>
  <c r="K93" i="1"/>
  <c r="J94" i="1"/>
  <c r="L94" i="1"/>
  <c r="I95" i="1"/>
  <c r="K95" i="1"/>
  <c r="J96" i="1"/>
  <c r="L96" i="1"/>
  <c r="I97" i="1"/>
  <c r="K97" i="1"/>
  <c r="J98" i="1"/>
  <c r="L98" i="1"/>
  <c r="I99" i="1"/>
  <c r="K99" i="1"/>
</calcChain>
</file>

<file path=xl/sharedStrings.xml><?xml version="1.0" encoding="utf-8"?>
<sst xmlns="http://schemas.openxmlformats.org/spreadsheetml/2006/main" count="383" uniqueCount="124">
  <si>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</si>
  <si>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</si>
  <si>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Valore los siguientes ítems de 1 a 5 según su grado de acuerdo:</t>
  </si>
  <si>
    <t>FRECUENCIAS ABSOLUTAS</t>
  </si>
  <si>
    <t>FRECUENCIAS RELATIVAS</t>
  </si>
  <si>
    <t>MEDIDAS ESTADÍSTICAS</t>
  </si>
  <si>
    <t>PLANIFICACIÓN DE LAS PRÁCTICAS:</t>
  </si>
  <si>
    <t>ns/nc</t>
  </si>
  <si>
    <t>TOTAL</t>
  </si>
  <si>
    <t>Media</t>
  </si>
  <si>
    <t>Desv. Típica</t>
  </si>
  <si>
    <t>Mediana</t>
  </si>
  <si>
    <t>Moda</t>
  </si>
  <si>
    <t xml:space="preserve">1. La guía docente del Prácticum me ha resultado útil para el desarrollo adecuado de la asignatura. </t>
  </si>
  <si>
    <t xml:space="preserve">2. Considero adecuadas las competencias que debe seguir un estudiante con el desarrollo de los Prácticum. </t>
  </si>
  <si>
    <t xml:space="preserve">3. Los créditos asignados a las asignaturas Prácticum guardan proporción con el tiempo necesario para superarlas (considerando horas de asistencia a prácticas clínicas, realización de trabajos, estudio personal, etc) : </t>
  </si>
  <si>
    <t xml:space="preserve">4. Considero que el tiempo de duración del período de prácticas clínicas de las asignaturas Prácticum es suficiente para alcanzar las competencias propuestas. </t>
  </si>
  <si>
    <t xml:space="preserve">5. Considero que el servicio/unidad del centro sanitario a la que he sido asignado/a me ha permitido desarrollar las competencias planificadas en el Prácticum correspòndiente. </t>
  </si>
  <si>
    <t xml:space="preserve">6. Estoy satisfecho/a con el sistema de horario rotatorio utilizado para el desarrollo de las prácticas clínicas. </t>
  </si>
  <si>
    <t xml:space="preserve">7. Estoy satisfecho/a con la asignación tutor/a-alumno/a utilizada para el desarrollo de las prácticas clínicas. </t>
  </si>
  <si>
    <t>8. Considero adecuada la metodología e instrumentos utilizados en el desarrollo de los Prácticum por parte de los profesores responsables de la asignatura (docencia virtual, wiki, diario reflexivo, Procesos de Atención de Enfermería, etc).</t>
  </si>
  <si>
    <t xml:space="preserve">9. Considero adecuado el sistema de evaluación de los Prácticum. </t>
  </si>
  <si>
    <t>DESARROLLO DE LAS PRÁCTICAS:</t>
  </si>
  <si>
    <t xml:space="preserve">1. Considero importante una orientación previa a la incorporación a los centros sanitarios. </t>
  </si>
  <si>
    <t xml:space="preserve">2. He recibido una orientación adecuada durante el desarrollo de las prácticas clínicas. </t>
  </si>
  <si>
    <t>3. Los profesores responsables de los Prácticum han sido accesibles para la comunicación con el alumnado durante el desarrollo de las prácticas clínicas.</t>
  </si>
  <si>
    <t>4. Los profesores asociados de salud de los centros sanitarios han sido accesibles para la comunicación con el alumnado durante el desarrollo de las prácticas clínicas.</t>
  </si>
  <si>
    <t>5. He hecho un uso adecuado de las tutorías para resolver las dudas que me iban surgiendo durante el desarrollo de las prácticas clínicas.</t>
  </si>
  <si>
    <t xml:space="preserve">6. Mi enfermera tutora me ha garantizado una adecuada formación de acuerdo con las competencias planificadas en cada uno de los Prácticum. </t>
  </si>
  <si>
    <t>7. Mi relación con el equipo de profesionales del servicio/unidad del centro sanitario ha sido adecuada.</t>
  </si>
  <si>
    <t>8. Las instalaciones ajenas al Centro, donde se realizan la formación práctica clínica, son adecuadas para garantizar la consecución de los objetivos establecidos.</t>
  </si>
  <si>
    <t xml:space="preserve">9. En el período de prácticas clínicas he tenido oportunidad de realizar distintas actividades que me permitieran alcanzar las competencias planificadas en cada Prácticum. </t>
  </si>
  <si>
    <t>CENTRO SANITARIO</t>
  </si>
  <si>
    <t>SERVICIO/S O UNIDAD/ES</t>
  </si>
  <si>
    <t>PERÍODO PRÁCTICAS</t>
  </si>
  <si>
    <t>ASPECTOS A MEJORAR</t>
  </si>
  <si>
    <t>ASPECTOS A MANTENER</t>
  </si>
  <si>
    <t>Hombre</t>
  </si>
  <si>
    <t>Mujer</t>
  </si>
  <si>
    <t>RESPUESTAS TEXTUALES</t>
  </si>
  <si>
    <t>Curso en el que estás matriculado/ de un mayor número de créditos:</t>
  </si>
  <si>
    <t>4º Curso</t>
  </si>
  <si>
    <t>2º curso</t>
  </si>
  <si>
    <t>3º Curso</t>
  </si>
  <si>
    <t>1º curso</t>
  </si>
  <si>
    <t>&gt;35</t>
  </si>
  <si>
    <t>Total</t>
  </si>
  <si>
    <t xml:space="preserve">Recuento </t>
  </si>
  <si>
    <t>1</t>
  </si>
  <si>
    <t>24</t>
  </si>
  <si>
    <t>26</t>
  </si>
  <si>
    <t>Estadísticosa</t>
  </si>
  <si>
    <t>N</t>
  </si>
  <si>
    <t>Válido</t>
  </si>
  <si>
    <t>Perdidos</t>
  </si>
  <si>
    <t>Tabla de frecuencia</t>
  </si>
  <si>
    <t>Frecuencia</t>
  </si>
  <si>
    <t>Porcentaje</t>
  </si>
  <si>
    <t>Porcentaje válido</t>
  </si>
  <si>
    <t>Porcentaje acumulado</t>
  </si>
  <si>
    <t>Resumen de procesamiento de casosa</t>
  </si>
  <si>
    <t>Casos</t>
  </si>
  <si>
    <t>Perdido</t>
  </si>
  <si>
    <t>19</t>
  </si>
  <si>
    <t>20</t>
  </si>
  <si>
    <t>21</t>
  </si>
  <si>
    <t>22</t>
  </si>
  <si>
    <t>23</t>
  </si>
  <si>
    <t>25</t>
  </si>
  <si>
    <t>27</t>
  </si>
  <si>
    <t>52</t>
  </si>
  <si>
    <t>b Existen múltiples modos. Se muestra el valor más pequeño</t>
  </si>
  <si>
    <t>UNIVERSIDAD DE JAÉN</t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</si>
  <si>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ENFERMERÍA (PRÁCTICUM). Curso Académico 2020-21</t>
    </r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</si>
  <si>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FISIOTERAPIA (PRÁCTICUM). Curso Académico 2020-21</t>
    </r>
  </si>
  <si>
    <t>Señala el grado en el que estás matriculado/a: = Grado en Enfermería</t>
  </si>
  <si>
    <t>NS/NC</t>
  </si>
  <si>
    <t>[1. La guía docente del Prácticum me ha resultado útil para el desarrollo adecuado de la asignatura. ] VALORA LOS SIGUIENTES ÍTEMS SEGÚN TU GRADO DE ACUERDO CON LA PLANIFICACIÓN DE LAS PRÁCTICAS  Recuerda que: 1 = "Muy en desacuerdo", 2 = "En desac</t>
  </si>
  <si>
    <t>[2. Considero adecuadas las competencias que debe seguir un estudiante con el desarrollo de los Prácticum. ] VALORA LOS SIGUIENTES ÍTEMS SEGÚN TU GRADO DE ACUERDO CON LA PLANIFICACIÓN DE LAS PRÁCTICAS  Recuerda que: 1 = "Muy en desacuerdo", 2 = "En d</t>
  </si>
  <si>
    <t>[3. Los créditos asignados a las asignaturas Prácticum guardan proporción con el tiempo necesario para superarlas (considerando horas de asistencia a prácticas clínicas, realización de trabajos, estudio personal, etc) : ] VALORA LOS SIGUIENTES ÍTEMS</t>
  </si>
  <si>
    <t>[4. Considero que el tiempo de duración del período de prácticas clínicas de las asignaturas Prácticum es suficiente para alcanzar las competencias propuestas. ] VALORA LOS SIGUIENTES ÍTEMS SEGÚN TU GRADO DE ACUERDO CON LA PLANIFICACIÓN DE LAS PRÁ</t>
  </si>
  <si>
    <t>[5. Considero que el servicio/unidad del centro sanitario a la que he sido asignado/a me ha permitido desarrollar las competencias planificadas en el Prácticum correspòndiente. ] VALORA LOS SIGUIENTES ÍTEMS SEGÚN TU GRADO DE ACUERDO CON LA PLANIFICACI�</t>
  </si>
  <si>
    <t>[6. Estoy satisfecho/a con el sistema de horario rotatorio utilizado para el desarrollo de las prácticas clínicas. ] VALORA LOS SIGUIENTES ÍTEMS SEGÚN TU GRADO DE ACUERDO CON LA PLANIFICACIÓN DE LAS PRÁCTICAS  Recuerda que: 1 = "Muy en desacuerdo",</t>
  </si>
  <si>
    <t>[7. Estoy satisfecho/a con la asignación tutor/a-alumno/a utilizada para el desarrollo de las prácticas clínicas. ] VALORA LOS SIGUIENTES ÍTEMS SEGÚN TU GRADO DE ACUERDO CON LA PLANIFICACIÓN DE LAS PRÁCTICAS  Recuerda que: 1 = "Muy en desacuerdo",</t>
  </si>
  <si>
    <t>[8. Considero adecuada la metodología e instrumentos utilizados en el desarrollo de los Prácticum por parte de los profesores responsables de la asignatura (docencia virtual, wiki, diario reflexivo, Procesos de Atención de Enfermería, etc).] VALORA LOS</t>
  </si>
  <si>
    <t>[9. Considero adecuado el sistema de evaluación de los Prácticum. ] VALORA LOS SIGUIENTES ÍTEMS SEGÚN TU GRADO DE ACUERDO CON LA PLANIFICACIÓN DE LAS PRÁCTICAS  Recuerda que: 1 = "Muy en desacuerdo", 2 = "En desacuerdo", 3 = "Ni en desacuerdo ni de</t>
  </si>
  <si>
    <t>[1. Considero importante una orientación previa a la incorporación a los centros sanitarios. ] VALORA LOS SIGUIENTES ÍTEMS SEGÚN TU GRADO DE ACUERDO CON EL DESARROLLO DE LAS PRÁCTICAS:  Recuerda que: 1 = "Muy en desacuerdo", 2 = "En desacuerdo", 3 = "</t>
  </si>
  <si>
    <t>[2. He recibido una orientación adecuada durante el desarrollo de las prácticas clínicas. ] VALORA LOS SIGUIENTES ÍTEMS SEGÚN TU GRADO DE ACUERDO CON EL DESARROLLO DE LAS PRÁCTICAS:  Recuerda que: 1 = "Muy en desacuerdo", 2 = "En desacuerdo", 3 = "Ni</t>
  </si>
  <si>
    <t>[3. Los profesores responsables de los Prácticum han sido accesibles para la comunicación con el alumnado durante el desarrollo de las prácticas clínicas.] VALORA LOS SIGUIENTES ÍTEMS SEGÚN TU GRADO DE ACUERDO CON EL DESARROLLO DE LAS PRÁCTICAS:  Re</t>
  </si>
  <si>
    <t>[4. Los profesores asociados de salud de los centros sanitarios han sido accesibles para la comunicación con el alumnado durante el desarrollo de las prácticas clínicas.] VALORA LOS SIGUIENTES ÍTEMS SEGÚN TU GRADO DE ACUERDO CON EL DESARROLLO DE LAS P</t>
  </si>
  <si>
    <t>[5. He hecho un uso adecuado de las tutorías para resolver las dudas que me iban surgiendo durante el desarrollo de las prácticas clínicas.] VALORA LOS SIGUIENTES ÍTEMS SEGÚN TU GRADO DE ACUERDO CON EL DESARROLLO DE LAS PRÁCTICAS:  Recuerda que: 1 =</t>
  </si>
  <si>
    <t>[6. Mi enfermera tutora me ha garantizado una adecuada formación de acuerdo con las competencias planificadas en cada uno de los Prácticum. ] VALORA LOS SIGUIENTES ÍTEMS SEGÚN TU GRADO DE ACUERDO CON EL DESARROLLO DE LAS PRÁCTICAS:  Recuerda que: 1 =</t>
  </si>
  <si>
    <t>[7. Mi relación con el equipo de profesionales del servicio/unidad del centro sanitario ha sido adecuada.] VALORA LOS SIGUIENTES ÍTEMS SEGÚN TU GRADO DE ACUERDO CON EL DESARROLLO DE LAS PRÁCTICAS:  Recuerda que: 1 = "Muy en desacuerdo", 2 = "En desacue</t>
  </si>
  <si>
    <t>[8. Las instalaciones ajenas al Centro, donde se realizan la formación práctica clínica, son adecuadas para garantizar la consecución de los objetivos establecidos.] VALORA LOS SIGUIENTES ÍTEMS SEGÚN TU GRADO DE ACUERDO CON EL DESARROLLO DE LAS PRÁC</t>
  </si>
  <si>
    <t>[9. En el período de prácticas clínicas he tenido oportunidad de realizar distintas actividades que me permitieran alcanzar las competencias planificadas en cada Prácticum. ] VALORA LOS SIGUIENTES ÍTEMS SEGÚN TU GRADO DE ACUERDO CON EL DESARROLLO DE</t>
  </si>
  <si>
    <t>a Señala el grado en el que estás matriculado/a: = Grado en Enfermería</t>
  </si>
  <si>
    <t>Señala el grado en el que estás matriculado/a:</t>
  </si>
  <si>
    <t>Señala el curso en el que estás matriculado/a de un mayor número de créditos:</t>
  </si>
  <si>
    <t>Indica el Centro Sanitario donde realizaste el Prácticum:</t>
  </si>
  <si>
    <t>Indica el Servicio/Unidad del Centro Sanitario:</t>
  </si>
  <si>
    <t>Indica el periodo de prácticas:</t>
  </si>
  <si>
    <t>Según tu opinión, señala los aspectos que pueden mejorarse:</t>
  </si>
  <si>
    <t>Según tu opinión, señala los aspectos que  se deben mantener:</t>
  </si>
  <si>
    <t>Señala el curso en el que estás matriculado/a de un mayor número de créditos:a</t>
  </si>
  <si>
    <t>Indica tu edad: * Indica tu sexo:</t>
  </si>
  <si>
    <t>78</t>
  </si>
  <si>
    <t>Tabla cruzada Indica tu edad:*Indica tu sexo:a</t>
  </si>
  <si>
    <t>Indica tu sexo:</t>
  </si>
  <si>
    <t>Indica tu edad:</t>
  </si>
  <si>
    <t>18</t>
  </si>
  <si>
    <t>20 años</t>
  </si>
  <si>
    <t>21 años</t>
  </si>
  <si>
    <t>30</t>
  </si>
  <si>
    <t>32</t>
  </si>
  <si>
    <t>41</t>
  </si>
  <si>
    <t>45</t>
  </si>
  <si>
    <t>47 años</t>
  </si>
  <si>
    <t>48</t>
  </si>
  <si>
    <t>Señala el grado en el que estás matriculado/a: = Grado en Fisioterapia</t>
  </si>
  <si>
    <t>a Señala el grado en el que estás matriculado/a: = Grado en Fisioterapia</t>
  </si>
  <si>
    <t>22 años</t>
  </si>
  <si>
    <t>25 años</t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</si>
  <si>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DOBLE GRADO EN ENFERMERÍA Y FISIOTERAPIA (PRÁCTICUM). Curso Académico 2020-21</t>
    </r>
  </si>
  <si>
    <t>El informe de este grado no se ha podido realizar al no llegar al tamaño mínimo necesario para obtener la representatividad elegida.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</si>
</sst>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###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  <font>
      <b/>
      <sz val="2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10" xfId="5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left" vertical="top" wrapText="1"/>
    </xf>
    <xf numFmtId="0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18" fillId="6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/>
    <xf numFmtId="10" fontId="21" fillId="0" borderId="1" xfId="1" applyNumberFormat="1" applyFont="1" applyBorder="1" applyAlignment="1">
      <alignment horizontal="center"/>
    </xf>
    <xf numFmtId="0" fontId="23" fillId="0" borderId="1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Border="1"/>
    <xf numFmtId="0" fontId="23" fillId="0" borderId="19" xfId="0" applyFont="1" applyBorder="1"/>
    <xf numFmtId="164" fontId="19" fillId="0" borderId="1" xfId="3" applyNumberFormat="1" applyFont="1" applyBorder="1" applyAlignment="1">
      <alignment horizontal="center" vertical="center" wrapText="1"/>
    </xf>
    <xf numFmtId="164" fontId="25" fillId="0" borderId="1" xfId="3" applyNumberFormat="1" applyFont="1" applyBorder="1" applyAlignment="1">
      <alignment horizontal="center" vertical="center" wrapText="1"/>
    </xf>
    <xf numFmtId="164" fontId="19" fillId="0" borderId="18" xfId="3" applyNumberFormat="1" applyFont="1" applyBorder="1" applyAlignment="1">
      <alignment horizontal="center" vertical="center" wrapText="1"/>
    </xf>
    <xf numFmtId="0" fontId="24" fillId="0" borderId="0" xfId="7" applyAlignment="1"/>
    <xf numFmtId="0" fontId="0" fillId="0" borderId="0" xfId="0" applyBorder="1" applyAlignment="1"/>
    <xf numFmtId="49" fontId="0" fillId="0" borderId="0" xfId="0" applyNumberFormat="1"/>
    <xf numFmtId="49" fontId="0" fillId="0" borderId="0" xfId="0" applyNumberFormat="1" applyBorder="1"/>
    <xf numFmtId="0" fontId="15" fillId="0" borderId="0" xfId="8"/>
    <xf numFmtId="1" fontId="0" fillId="0" borderId="0" xfId="0" applyNumberFormat="1"/>
    <xf numFmtId="0" fontId="18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49" fontId="0" fillId="0" borderId="0" xfId="0" applyNumberFormat="1" applyAlignment="1">
      <alignment horizontal="right"/>
    </xf>
    <xf numFmtId="49" fontId="2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left"/>
    </xf>
    <xf numFmtId="0" fontId="22" fillId="0" borderId="1" xfId="0" applyNumberFormat="1" applyFont="1" applyBorder="1" applyAlignment="1">
      <alignment horizontal="center" vertical="center"/>
    </xf>
    <xf numFmtId="1" fontId="22" fillId="0" borderId="1" xfId="9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left"/>
    </xf>
    <xf numFmtId="0" fontId="2" fillId="0" borderId="0" xfId="0" applyFont="1" applyAlignment="1">
      <alignment horizontal="center" vertical="center" wrapText="1" shrinkToFit="1"/>
    </xf>
    <xf numFmtId="0" fontId="18" fillId="6" borderId="3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/>
    <xf numFmtId="49" fontId="0" fillId="0" borderId="9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8" fillId="6" borderId="3" xfId="4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21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20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8" fillId="6" borderId="12" xfId="4" applyFont="1" applyFill="1" applyBorder="1" applyAlignment="1">
      <alignment horizontal="center" vertical="center" wrapText="1"/>
    </xf>
    <xf numFmtId="0" fontId="18" fillId="6" borderId="0" xfId="4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left"/>
    </xf>
    <xf numFmtId="0" fontId="0" fillId="0" borderId="20" xfId="0" applyNumberFormat="1" applyBorder="1" applyAlignment="1">
      <alignment horizontal="left"/>
    </xf>
    <xf numFmtId="0" fontId="0" fillId="0" borderId="18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0" fontId="27" fillId="0" borderId="0" xfId="0" applyFont="1" applyAlignment="1">
      <alignment horizontal="left" vertical="center" wrapText="1" shrinkToFit="1"/>
    </xf>
  </cellXfs>
  <cellStyles count="10">
    <cellStyle name="Millares" xfId="9" builtinId="3"/>
    <cellStyle name="Normal" xfId="0" builtinId="0"/>
    <cellStyle name="Normal 2" xfId="6"/>
    <cellStyle name="Normal_Hoja1" xfId="3"/>
    <cellStyle name="Normal_Hoja2" xfId="5"/>
    <cellStyle name="Normal_Prácticum Grado en Enfermería" xfId="2"/>
    <cellStyle name="Normal_Prácticum Grado en Enfermería_1" xfId="4"/>
    <cellStyle name="Normal_Prácticum Grado en Enfermería_2" xfId="7"/>
    <cellStyle name="Normal_Prácticum Grado en Fisioterapia" xfId="8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2"/>
          <c:order val="2"/>
          <c:tx>
            <c:strRef>
              <c:f>'Prácticum Grado en Enfermería'!$I$245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'Prácticum Grado en Enfermería'!$F$246:$F$258</c:f>
              <c:strCach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30</c:v>
                </c:pt>
                <c:pt idx="11">
                  <c:v>32</c:v>
                </c:pt>
                <c:pt idx="12">
                  <c:v>&gt;35</c:v>
                </c:pt>
              </c:strCache>
            </c:strRef>
          </c:cat>
          <c:val>
            <c:numRef>
              <c:f>'Prácticum Grado en Enfermería'!$I$246:$I$258</c:f>
              <c:numCache>
                <c:formatCode>0.00</c:formatCode>
                <c:ptCount val="13"/>
                <c:pt idx="0">
                  <c:v>0</c:v>
                </c:pt>
                <c:pt idx="1">
                  <c:v>-0.11764705882352941</c:v>
                </c:pt>
                <c:pt idx="2">
                  <c:v>-0.41176470588235292</c:v>
                </c:pt>
                <c:pt idx="3">
                  <c:v>-0.17647058823529413</c:v>
                </c:pt>
                <c:pt idx="4">
                  <c:v>-5.8823529411764705E-2</c:v>
                </c:pt>
                <c:pt idx="5">
                  <c:v>0</c:v>
                </c:pt>
                <c:pt idx="6">
                  <c:v>0</c:v>
                </c:pt>
                <c:pt idx="7">
                  <c:v>-5.8823529411764705E-2</c:v>
                </c:pt>
                <c:pt idx="8">
                  <c:v>-5.8823529411764705E-2</c:v>
                </c:pt>
                <c:pt idx="9">
                  <c:v>-5.8823529411764705E-2</c:v>
                </c:pt>
                <c:pt idx="10">
                  <c:v>-5.8823529411764705E-2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'Prácticum Grado en Enfermería'!$J$245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'Prácticum Grado en Enfermería'!$F$246:$F$258</c:f>
              <c:strCach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30</c:v>
                </c:pt>
                <c:pt idx="11">
                  <c:v>32</c:v>
                </c:pt>
                <c:pt idx="12">
                  <c:v>&gt;35</c:v>
                </c:pt>
              </c:strCache>
            </c:strRef>
          </c:cat>
          <c:val>
            <c:numRef>
              <c:f>'Prácticum Grado en Enfermería'!$J$246:$J$258</c:f>
              <c:numCache>
                <c:formatCode>0.00</c:formatCode>
                <c:ptCount val="13"/>
                <c:pt idx="0">
                  <c:v>1.6393442622950821E-2</c:v>
                </c:pt>
                <c:pt idx="1">
                  <c:v>4.9180327868852458E-2</c:v>
                </c:pt>
                <c:pt idx="2">
                  <c:v>0.19672131147540983</c:v>
                </c:pt>
                <c:pt idx="3">
                  <c:v>0.32786885245901637</c:v>
                </c:pt>
                <c:pt idx="4">
                  <c:v>0.11475409836065574</c:v>
                </c:pt>
                <c:pt idx="5">
                  <c:v>8.1967213114754092E-2</c:v>
                </c:pt>
                <c:pt idx="6">
                  <c:v>3.2786885245901641E-2</c:v>
                </c:pt>
                <c:pt idx="7">
                  <c:v>3.2786885245901641E-2</c:v>
                </c:pt>
                <c:pt idx="8">
                  <c:v>3.2786885245901641E-2</c:v>
                </c:pt>
                <c:pt idx="9">
                  <c:v>0</c:v>
                </c:pt>
                <c:pt idx="10">
                  <c:v>0</c:v>
                </c:pt>
                <c:pt idx="11">
                  <c:v>1.6393442622950821E-2</c:v>
                </c:pt>
                <c:pt idx="12">
                  <c:v>9.8360655737704916E-2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93535880"/>
        <c:axId val="55650630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'Prácticum Grado en Enfermería'!$G$245</c15:sqref>
                        </c15:formulaRef>
                      </c:ext>
                    </c:extLst>
                    <c:strCache>
                      <c:ptCount val="1"/>
                      <c:pt idx="0">
                        <c:v>Hombre</c:v>
                      </c:pt>
                    </c:strCache>
                  </c:strRef>
                </c:tx>
                <c:spPr>
                  <a:ln>
                    <a:solidFill>
                      <a:schemeClr val="tx1"/>
                    </a:solidFill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'Prácticum Grado en Enfermería'!$F$246:$F$258</c15:sqref>
                        </c15:formulaRef>
                      </c:ext>
                    </c:extLst>
                    <c:strCach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30</c:v>
                      </c:pt>
                      <c:pt idx="11">
                        <c:v>32</c:v>
                      </c:pt>
                      <c:pt idx="12">
                        <c:v>&gt;35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'Prácticum Grado en Enfermería'!$G$246:$G$258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2</c:v>
                      </c:pt>
                      <c:pt idx="2">
                        <c:v>7</c:v>
                      </c:pt>
                      <c:pt idx="3">
                        <c:v>3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Enfermería'!$H$245</c15:sqref>
                        </c15:formulaRef>
                      </c:ext>
                    </c:extLst>
                    <c:strCache>
                      <c:ptCount val="1"/>
                      <c:pt idx="0">
                        <c:v>Mujer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Enfermería'!$F$246:$F$258</c15:sqref>
                        </c15:formulaRef>
                      </c:ext>
                    </c:extLst>
                    <c:strCach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30</c:v>
                      </c:pt>
                      <c:pt idx="11">
                        <c:v>32</c:v>
                      </c:pt>
                      <c:pt idx="12">
                        <c:v>&gt;35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Enfermería'!$H$246:$H$258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</c:v>
                      </c:pt>
                      <c:pt idx="1">
                        <c:v>3</c:v>
                      </c:pt>
                      <c:pt idx="2">
                        <c:v>12</c:v>
                      </c:pt>
                      <c:pt idx="3">
                        <c:v>20</c:v>
                      </c:pt>
                      <c:pt idx="4">
                        <c:v>7</c:v>
                      </c:pt>
                      <c:pt idx="5">
                        <c:v>5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6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593535880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556506304"/>
        <c:crosses val="autoZero"/>
        <c:auto val="1"/>
        <c:lblAlgn val="ctr"/>
        <c:lblOffset val="100"/>
        <c:noMultiLvlLbl val="0"/>
      </c:catAx>
      <c:valAx>
        <c:axId val="5565063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593535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237958583997898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'Prácticum Grado en Fisioterapia'!$B$172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'Prácticum Grado en Fisioterapia'!$A$173:$A$179</c:f>
              <c:strCache>
                <c:ptCount val="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28</c:v>
                </c:pt>
              </c:strCache>
            </c:strRef>
          </c:cat>
          <c:val>
            <c:numRef>
              <c:f>'Prácticum Grado en Fisioterapia'!$D$173:$D$179</c:f>
              <c:numCache>
                <c:formatCode>0.00</c:formatCode>
                <c:ptCount val="7"/>
                <c:pt idx="0">
                  <c:v>-0.16666666666666666</c:v>
                </c:pt>
                <c:pt idx="1">
                  <c:v>-0.33333333333333331</c:v>
                </c:pt>
                <c:pt idx="2">
                  <c:v>-0.16666666666666666</c:v>
                </c:pt>
                <c:pt idx="3">
                  <c:v>-0.33333333333333331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'Prácticum Grado en Fisioterapia'!$C$172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'Prácticum Grado en Fisioterapia'!$A$173:$A$179</c:f>
              <c:strCache>
                <c:ptCount val="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28</c:v>
                </c:pt>
              </c:strCache>
            </c:strRef>
          </c:cat>
          <c:val>
            <c:numRef>
              <c:f>'Prácticum Grado en Fisioterapia'!$E$173:$E$179</c:f>
              <c:numCache>
                <c:formatCode>0.00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56503952"/>
        <c:axId val="556504344"/>
        <c:axId val="0"/>
      </c:bar3DChart>
      <c:catAx>
        <c:axId val="556503952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556504344"/>
        <c:crosses val="autoZero"/>
        <c:auto val="1"/>
        <c:lblAlgn val="ctr"/>
        <c:lblOffset val="100"/>
        <c:noMultiLvlLbl val="0"/>
      </c:catAx>
      <c:valAx>
        <c:axId val="5565043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556503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076508542940831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'Doble Grado '!$B$172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'Doble Grado '!$A$173:$A$179</c:f>
              <c:strCache>
                <c:ptCount val="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28</c:v>
                </c:pt>
              </c:strCache>
            </c:strRef>
          </c:cat>
          <c:val>
            <c:numRef>
              <c:f>'Doble Grado '!$D$173:$D$179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'Doble Grado '!$C$172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'Doble Grado '!$A$173:$A$179</c:f>
              <c:strCache>
                <c:ptCount val="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28</c:v>
                </c:pt>
              </c:strCache>
            </c:strRef>
          </c:cat>
          <c:val>
            <c:numRef>
              <c:f>'Doble Grado '!$E$173:$E$179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556503560"/>
        <c:axId val="556503168"/>
        <c:axId val="0"/>
      </c:bar3DChart>
      <c:catAx>
        <c:axId val="556503560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556503168"/>
        <c:crosses val="autoZero"/>
        <c:auto val="1"/>
        <c:lblAlgn val="ctr"/>
        <c:lblOffset val="100"/>
        <c:noMultiLvlLbl val="0"/>
      </c:catAx>
      <c:valAx>
        <c:axId val="55650316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556503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076508542940831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111125</xdr:colOff>
      <xdr:row>1</xdr:row>
      <xdr:rowOff>79767</xdr:rowOff>
    </xdr:from>
    <xdr:to>
      <xdr:col>4</xdr:col>
      <xdr:colOff>710629</xdr:colOff>
      <xdr:row>4</xdr:row>
      <xdr:rowOff>147425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80625" y="270267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4673598</xdr:colOff>
      <xdr:row>24</xdr:row>
      <xdr:rowOff>137888</xdr:rowOff>
    </xdr:from>
    <xdr:to>
      <xdr:col>12</xdr:col>
      <xdr:colOff>402911</xdr:colOff>
      <xdr:row>56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154858</xdr:rowOff>
    </xdr:to>
    <xdr:sp macro="" textlink="">
      <xdr:nvSpPr>
        <xdr:cNvPr id="5" name="4 CuadroTexto"/>
        <xdr:cNvSpPr txBox="1"/>
      </xdr:nvSpPr>
      <xdr:spPr>
        <a:xfrm>
          <a:off x="0" y="2095500"/>
          <a:ext cx="12821688" cy="210748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Enfermería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77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Abril - Mayo 2021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78 / 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encuestas necesarias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77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): 78 / 392 = 19,90 %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79375</xdr:colOff>
      <xdr:row>1</xdr:row>
      <xdr:rowOff>127392</xdr:rowOff>
    </xdr:from>
    <xdr:to>
      <xdr:col>4</xdr:col>
      <xdr:colOff>678879</xdr:colOff>
      <xdr:row>5</xdr:row>
      <xdr:rowOff>4550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48875" y="31789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5038586</xdr:colOff>
      <xdr:row>25</xdr:row>
      <xdr:rowOff>151847</xdr:rowOff>
    </xdr:from>
    <xdr:to>
      <xdr:col>12</xdr:col>
      <xdr:colOff>402911</xdr:colOff>
      <xdr:row>58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82826</xdr:rowOff>
    </xdr:to>
    <xdr:sp macro="" textlink="">
      <xdr:nvSpPr>
        <xdr:cNvPr id="10" name="9 CuadroTexto"/>
        <xdr:cNvSpPr txBox="1"/>
      </xdr:nvSpPr>
      <xdr:spPr>
        <a:xfrm>
          <a:off x="0" y="2125870"/>
          <a:ext cx="12796840" cy="2056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Fisioterapia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68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Abril - Mayo 2021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16 / 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encuestas necesarias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68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): 16 / 229  = 6,99 %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79375</xdr:colOff>
      <xdr:row>1</xdr:row>
      <xdr:rowOff>127392</xdr:rowOff>
    </xdr:from>
    <xdr:to>
      <xdr:col>4</xdr:col>
      <xdr:colOff>678879</xdr:colOff>
      <xdr:row>5</xdr:row>
      <xdr:rowOff>4550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42525" y="31789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5038586</xdr:colOff>
      <xdr:row>25</xdr:row>
      <xdr:rowOff>151847</xdr:rowOff>
    </xdr:from>
    <xdr:to>
      <xdr:col>12</xdr:col>
      <xdr:colOff>402911</xdr:colOff>
      <xdr:row>58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82826</xdr:rowOff>
    </xdr:to>
    <xdr:sp macro="" textlink="">
      <xdr:nvSpPr>
        <xdr:cNvPr id="4" name="9 CuadroTexto"/>
        <xdr:cNvSpPr txBox="1"/>
      </xdr:nvSpPr>
      <xdr:spPr>
        <a:xfrm>
          <a:off x="0" y="2095500"/>
          <a:ext cx="12815338" cy="203545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</a:rPr>
            <a:t>Alumnos matriculados en  Prácticum .  DOBLE GRADO EN ENFERMERÍA Y FISIOTERAPIA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11;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Abril - Mayo 2021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1 / 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encuestas necesarias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11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): 1 / 12  = 8,33 %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377"/>
  <sheetViews>
    <sheetView view="pageBreakPreview" zoomScale="75" zoomScaleNormal="69" zoomScaleSheetLayoutView="75" workbookViewId="0">
      <selection sqref="A1:R1"/>
    </sheetView>
  </sheetViews>
  <sheetFormatPr baseColWidth="10" defaultRowHeight="15" x14ac:dyDescent="0.25"/>
  <cols>
    <col min="1" max="1" width="115.140625" customWidth="1"/>
    <col min="17" max="17" width="12.85546875" customWidth="1"/>
    <col min="22" max="22" width="15.7109375" style="1" hidden="1" customWidth="1"/>
    <col min="23" max="23" width="15.7109375" style="40" hidden="1" customWidth="1"/>
    <col min="24" max="29" width="15.7109375" hidden="1" customWidth="1"/>
    <col min="30" max="39" width="11.42578125" hidden="1" customWidth="1"/>
  </cols>
  <sheetData>
    <row r="1" spans="1:39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V1" s="1" t="s">
        <v>75</v>
      </c>
      <c r="AD1" t="s">
        <v>75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2" s="41" t="s">
        <v>48</v>
      </c>
      <c r="X2">
        <v>2</v>
      </c>
      <c r="Y2">
        <v>3</v>
      </c>
      <c r="Z2">
        <v>4</v>
      </c>
      <c r="AA2">
        <v>5</v>
      </c>
      <c r="AB2" t="s">
        <v>76</v>
      </c>
      <c r="AC2" t="s">
        <v>46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46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1" t="s">
        <v>77</v>
      </c>
      <c r="W3" s="22">
        <v>3</v>
      </c>
      <c r="X3">
        <v>9</v>
      </c>
      <c r="Y3">
        <v>15</v>
      </c>
      <c r="Z3">
        <v>22</v>
      </c>
      <c r="AA3">
        <v>26</v>
      </c>
      <c r="AB3">
        <v>3</v>
      </c>
      <c r="AC3">
        <v>78</v>
      </c>
      <c r="AD3" t="s">
        <v>77</v>
      </c>
      <c r="AE3">
        <v>3</v>
      </c>
      <c r="AF3">
        <v>9</v>
      </c>
      <c r="AG3">
        <v>15</v>
      </c>
      <c r="AH3">
        <v>22</v>
      </c>
      <c r="AI3">
        <v>26</v>
      </c>
      <c r="AJ3">
        <v>3.79</v>
      </c>
      <c r="AK3">
        <v>1.17</v>
      </c>
      <c r="AL3">
        <v>4</v>
      </c>
      <c r="AM3">
        <v>5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1" t="s">
        <v>78</v>
      </c>
      <c r="W4" s="22">
        <v>0</v>
      </c>
      <c r="X4">
        <v>3</v>
      </c>
      <c r="Y4">
        <v>4</v>
      </c>
      <c r="Z4">
        <v>26</v>
      </c>
      <c r="AA4">
        <v>44</v>
      </c>
      <c r="AB4">
        <v>1</v>
      </c>
      <c r="AC4">
        <v>78</v>
      </c>
      <c r="AD4" t="s">
        <v>78</v>
      </c>
      <c r="AE4">
        <v>0</v>
      </c>
      <c r="AF4">
        <v>3</v>
      </c>
      <c r="AG4">
        <v>4</v>
      </c>
      <c r="AH4">
        <v>26</v>
      </c>
      <c r="AI4">
        <v>44</v>
      </c>
      <c r="AJ4">
        <v>4.4400000000000004</v>
      </c>
      <c r="AK4">
        <v>0.77</v>
      </c>
      <c r="AL4">
        <v>5</v>
      </c>
      <c r="AM4">
        <v>5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1" t="s">
        <v>79</v>
      </c>
      <c r="W5" s="22">
        <v>0</v>
      </c>
      <c r="X5">
        <v>5</v>
      </c>
      <c r="Y5">
        <v>10</v>
      </c>
      <c r="Z5">
        <v>16</v>
      </c>
      <c r="AA5">
        <v>46</v>
      </c>
      <c r="AB5">
        <v>1</v>
      </c>
      <c r="AC5">
        <v>78</v>
      </c>
      <c r="AD5" t="s">
        <v>79</v>
      </c>
      <c r="AE5">
        <v>0</v>
      </c>
      <c r="AF5">
        <v>5</v>
      </c>
      <c r="AG5">
        <v>10</v>
      </c>
      <c r="AH5">
        <v>16</v>
      </c>
      <c r="AI5">
        <v>46</v>
      </c>
      <c r="AJ5">
        <v>4.34</v>
      </c>
      <c r="AK5">
        <v>0.94</v>
      </c>
      <c r="AL5">
        <v>5</v>
      </c>
      <c r="AM5">
        <v>5</v>
      </c>
    </row>
    <row r="6" spans="1:39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V6" s="1" t="s">
        <v>80</v>
      </c>
      <c r="W6" s="22">
        <v>4</v>
      </c>
      <c r="X6">
        <v>7</v>
      </c>
      <c r="Y6">
        <v>18</v>
      </c>
      <c r="Z6">
        <v>17</v>
      </c>
      <c r="AA6">
        <v>32</v>
      </c>
      <c r="AB6">
        <v>0</v>
      </c>
      <c r="AC6">
        <v>78</v>
      </c>
      <c r="AD6" t="s">
        <v>80</v>
      </c>
      <c r="AE6">
        <v>4</v>
      </c>
      <c r="AF6">
        <v>7</v>
      </c>
      <c r="AG6">
        <v>18</v>
      </c>
      <c r="AH6">
        <v>17</v>
      </c>
      <c r="AI6">
        <v>32</v>
      </c>
      <c r="AJ6">
        <v>3.85</v>
      </c>
      <c r="AK6">
        <v>1.21</v>
      </c>
      <c r="AL6">
        <v>4</v>
      </c>
      <c r="AM6">
        <v>5</v>
      </c>
    </row>
    <row r="7" spans="1:39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V7" s="1" t="s">
        <v>81</v>
      </c>
      <c r="W7" s="22">
        <v>0</v>
      </c>
      <c r="X7">
        <v>2</v>
      </c>
      <c r="Y7">
        <v>3</v>
      </c>
      <c r="Z7">
        <v>15</v>
      </c>
      <c r="AA7">
        <v>58</v>
      </c>
      <c r="AB7">
        <v>0</v>
      </c>
      <c r="AC7">
        <v>78</v>
      </c>
      <c r="AD7" t="s">
        <v>81</v>
      </c>
      <c r="AE7">
        <v>0</v>
      </c>
      <c r="AF7">
        <v>2</v>
      </c>
      <c r="AG7">
        <v>3</v>
      </c>
      <c r="AH7">
        <v>15</v>
      </c>
      <c r="AI7">
        <v>58</v>
      </c>
      <c r="AJ7">
        <v>4.6500000000000004</v>
      </c>
      <c r="AK7">
        <v>0.68</v>
      </c>
      <c r="AL7">
        <v>5</v>
      </c>
      <c r="AM7">
        <v>5</v>
      </c>
    </row>
    <row r="8" spans="1:39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V8" s="1" t="s">
        <v>82</v>
      </c>
      <c r="W8" s="22">
        <v>0</v>
      </c>
      <c r="X8">
        <v>5</v>
      </c>
      <c r="Y8">
        <v>6</v>
      </c>
      <c r="Z8">
        <v>14</v>
      </c>
      <c r="AA8">
        <v>53</v>
      </c>
      <c r="AB8">
        <v>0</v>
      </c>
      <c r="AC8">
        <v>78</v>
      </c>
      <c r="AD8" t="s">
        <v>82</v>
      </c>
      <c r="AE8">
        <v>0</v>
      </c>
      <c r="AF8">
        <v>5</v>
      </c>
      <c r="AG8">
        <v>6</v>
      </c>
      <c r="AH8">
        <v>14</v>
      </c>
      <c r="AI8">
        <v>53</v>
      </c>
      <c r="AJ8">
        <v>4.47</v>
      </c>
      <c r="AK8">
        <v>0.89</v>
      </c>
      <c r="AL8">
        <v>5</v>
      </c>
      <c r="AM8">
        <v>5</v>
      </c>
    </row>
    <row r="9" spans="1:39" x14ac:dyDescent="0.25">
      <c r="A9" s="64" t="s">
        <v>73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V9" s="38" t="s">
        <v>83</v>
      </c>
      <c r="W9" s="22">
        <v>0</v>
      </c>
      <c r="X9">
        <v>1</v>
      </c>
      <c r="Y9">
        <v>8</v>
      </c>
      <c r="Z9">
        <v>8</v>
      </c>
      <c r="AA9">
        <v>61</v>
      </c>
      <c r="AB9">
        <v>0</v>
      </c>
      <c r="AC9">
        <v>78</v>
      </c>
      <c r="AD9" t="s">
        <v>83</v>
      </c>
      <c r="AE9">
        <v>0</v>
      </c>
      <c r="AF9">
        <v>1</v>
      </c>
      <c r="AG9">
        <v>8</v>
      </c>
      <c r="AH9">
        <v>8</v>
      </c>
      <c r="AI9">
        <v>61</v>
      </c>
      <c r="AJ9">
        <v>4.6500000000000004</v>
      </c>
      <c r="AK9">
        <v>0.72</v>
      </c>
      <c r="AL9">
        <v>5</v>
      </c>
      <c r="AM9">
        <v>5</v>
      </c>
    </row>
    <row r="10" spans="1:3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V10" s="38" t="s">
        <v>84</v>
      </c>
      <c r="W10" s="22">
        <v>1</v>
      </c>
      <c r="X10">
        <v>11</v>
      </c>
      <c r="Y10">
        <v>17</v>
      </c>
      <c r="Z10">
        <v>21</v>
      </c>
      <c r="AA10">
        <v>27</v>
      </c>
      <c r="AB10">
        <v>1</v>
      </c>
      <c r="AC10">
        <v>78</v>
      </c>
      <c r="AD10" t="s">
        <v>84</v>
      </c>
      <c r="AE10">
        <v>1</v>
      </c>
      <c r="AF10">
        <v>11</v>
      </c>
      <c r="AG10">
        <v>17</v>
      </c>
      <c r="AH10">
        <v>21</v>
      </c>
      <c r="AI10">
        <v>27</v>
      </c>
      <c r="AJ10">
        <v>3.81</v>
      </c>
      <c r="AK10">
        <v>1.1100000000000001</v>
      </c>
      <c r="AL10">
        <v>4</v>
      </c>
      <c r="AM10">
        <v>5</v>
      </c>
    </row>
    <row r="11" spans="1:39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V11" s="38" t="s">
        <v>85</v>
      </c>
      <c r="W11" s="22">
        <v>5</v>
      </c>
      <c r="X11">
        <v>4</v>
      </c>
      <c r="Y11">
        <v>16</v>
      </c>
      <c r="Z11">
        <v>24</v>
      </c>
      <c r="AA11">
        <v>28</v>
      </c>
      <c r="AB11">
        <v>1</v>
      </c>
      <c r="AC11">
        <v>78</v>
      </c>
      <c r="AD11" t="s">
        <v>85</v>
      </c>
      <c r="AE11">
        <v>5</v>
      </c>
      <c r="AF11">
        <v>4</v>
      </c>
      <c r="AG11">
        <v>16</v>
      </c>
      <c r="AH11">
        <v>24</v>
      </c>
      <c r="AI11">
        <v>28</v>
      </c>
      <c r="AJ11">
        <v>3.86</v>
      </c>
      <c r="AK11">
        <v>1.17</v>
      </c>
      <c r="AL11">
        <v>4</v>
      </c>
      <c r="AM11">
        <v>5</v>
      </c>
    </row>
    <row r="12" spans="1:39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V12" s="38" t="s">
        <v>86</v>
      </c>
      <c r="W12" s="22">
        <v>0</v>
      </c>
      <c r="X12">
        <v>0</v>
      </c>
      <c r="Y12">
        <v>3</v>
      </c>
      <c r="Z12">
        <v>15</v>
      </c>
      <c r="AA12">
        <v>60</v>
      </c>
      <c r="AB12">
        <v>0</v>
      </c>
      <c r="AC12">
        <v>78</v>
      </c>
      <c r="AD12" t="s">
        <v>86</v>
      </c>
      <c r="AE12">
        <v>0</v>
      </c>
      <c r="AF12">
        <v>0</v>
      </c>
      <c r="AG12">
        <v>3</v>
      </c>
      <c r="AH12">
        <v>15</v>
      </c>
      <c r="AI12">
        <v>60</v>
      </c>
      <c r="AJ12">
        <v>4.7300000000000004</v>
      </c>
      <c r="AK12">
        <v>0.53</v>
      </c>
      <c r="AL12">
        <v>5</v>
      </c>
      <c r="AM12">
        <v>5</v>
      </c>
    </row>
    <row r="13" spans="1:39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V13" s="38" t="s">
        <v>87</v>
      </c>
      <c r="W13" s="22">
        <v>1</v>
      </c>
      <c r="X13">
        <v>3</v>
      </c>
      <c r="Y13">
        <v>4</v>
      </c>
      <c r="Z13">
        <v>26</v>
      </c>
      <c r="AA13">
        <v>44</v>
      </c>
      <c r="AB13">
        <v>0</v>
      </c>
      <c r="AC13">
        <v>78</v>
      </c>
      <c r="AD13" t="s">
        <v>87</v>
      </c>
      <c r="AE13">
        <v>1</v>
      </c>
      <c r="AF13">
        <v>3</v>
      </c>
      <c r="AG13">
        <v>4</v>
      </c>
      <c r="AH13">
        <v>26</v>
      </c>
      <c r="AI13">
        <v>44</v>
      </c>
      <c r="AJ13">
        <v>4.4000000000000004</v>
      </c>
      <c r="AK13">
        <v>0.86</v>
      </c>
      <c r="AL13">
        <v>5</v>
      </c>
      <c r="AM13">
        <v>5</v>
      </c>
    </row>
    <row r="14" spans="1:39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V14" s="38" t="s">
        <v>88</v>
      </c>
      <c r="W14" s="22">
        <v>2</v>
      </c>
      <c r="X14">
        <v>2</v>
      </c>
      <c r="Y14">
        <v>12</v>
      </c>
      <c r="Z14">
        <v>22</v>
      </c>
      <c r="AA14">
        <v>38</v>
      </c>
      <c r="AB14">
        <v>2</v>
      </c>
      <c r="AC14">
        <v>78</v>
      </c>
      <c r="AD14" t="s">
        <v>88</v>
      </c>
      <c r="AE14">
        <v>2</v>
      </c>
      <c r="AF14">
        <v>2</v>
      </c>
      <c r="AG14">
        <v>12</v>
      </c>
      <c r="AH14">
        <v>22</v>
      </c>
      <c r="AI14">
        <v>38</v>
      </c>
      <c r="AJ14">
        <v>4.21</v>
      </c>
      <c r="AK14">
        <v>0.98</v>
      </c>
      <c r="AL14">
        <v>5</v>
      </c>
      <c r="AM14">
        <v>5</v>
      </c>
    </row>
    <row r="15" spans="1:39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V15" s="38" t="s">
        <v>89</v>
      </c>
      <c r="W15" s="22">
        <v>1</v>
      </c>
      <c r="X15">
        <v>3</v>
      </c>
      <c r="Y15">
        <v>5</v>
      </c>
      <c r="Z15">
        <v>14</v>
      </c>
      <c r="AA15">
        <v>55</v>
      </c>
      <c r="AB15">
        <v>0</v>
      </c>
      <c r="AC15">
        <v>78</v>
      </c>
      <c r="AD15" t="s">
        <v>89</v>
      </c>
      <c r="AE15">
        <v>1</v>
      </c>
      <c r="AF15">
        <v>3</v>
      </c>
      <c r="AG15">
        <v>5</v>
      </c>
      <c r="AH15">
        <v>14</v>
      </c>
      <c r="AI15">
        <v>55</v>
      </c>
      <c r="AJ15">
        <v>4.53</v>
      </c>
      <c r="AK15">
        <v>0.88</v>
      </c>
      <c r="AL15">
        <v>5</v>
      </c>
      <c r="AM15">
        <v>5</v>
      </c>
    </row>
    <row r="16" spans="1:39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1"/>
      <c r="O16" s="31"/>
      <c r="P16" s="31"/>
      <c r="Q16" s="31"/>
      <c r="R16" s="31"/>
      <c r="V16" s="38" t="s">
        <v>90</v>
      </c>
      <c r="W16" s="22">
        <v>3</v>
      </c>
      <c r="X16">
        <v>5</v>
      </c>
      <c r="Y16">
        <v>9</v>
      </c>
      <c r="Z16">
        <v>13</v>
      </c>
      <c r="AA16">
        <v>32</v>
      </c>
      <c r="AB16">
        <v>16</v>
      </c>
      <c r="AC16">
        <v>78</v>
      </c>
      <c r="AD16" t="s">
        <v>90</v>
      </c>
      <c r="AE16">
        <v>3</v>
      </c>
      <c r="AF16">
        <v>5</v>
      </c>
      <c r="AG16">
        <v>9</v>
      </c>
      <c r="AH16">
        <v>13</v>
      </c>
      <c r="AI16">
        <v>32</v>
      </c>
      <c r="AJ16">
        <v>4.0599999999999996</v>
      </c>
      <c r="AK16">
        <v>1.2</v>
      </c>
      <c r="AL16">
        <v>5</v>
      </c>
      <c r="AM16">
        <v>5</v>
      </c>
    </row>
    <row r="17" spans="1:39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2"/>
      <c r="K17" s="32"/>
      <c r="L17" s="32"/>
      <c r="M17" s="32"/>
      <c r="N17" s="31"/>
      <c r="O17" s="31"/>
      <c r="P17" s="31"/>
      <c r="Q17" s="31"/>
      <c r="R17" s="31"/>
      <c r="V17" s="38" t="s">
        <v>91</v>
      </c>
      <c r="W17" s="22">
        <v>0</v>
      </c>
      <c r="X17">
        <v>0</v>
      </c>
      <c r="Y17">
        <v>5</v>
      </c>
      <c r="Z17">
        <v>8</v>
      </c>
      <c r="AA17">
        <v>65</v>
      </c>
      <c r="AB17">
        <v>0</v>
      </c>
      <c r="AC17">
        <v>78</v>
      </c>
      <c r="AD17" t="s">
        <v>91</v>
      </c>
      <c r="AE17">
        <v>0</v>
      </c>
      <c r="AF17">
        <v>0</v>
      </c>
      <c r="AG17">
        <v>5</v>
      </c>
      <c r="AH17">
        <v>8</v>
      </c>
      <c r="AI17">
        <v>65</v>
      </c>
      <c r="AJ17">
        <v>4.7699999999999996</v>
      </c>
      <c r="AK17">
        <v>0.56000000000000005</v>
      </c>
      <c r="AL17">
        <v>5</v>
      </c>
      <c r="AM17">
        <v>5</v>
      </c>
    </row>
    <row r="18" spans="1:39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V18" s="38" t="s">
        <v>92</v>
      </c>
      <c r="W18" s="22">
        <v>0</v>
      </c>
      <c r="X18">
        <v>0</v>
      </c>
      <c r="Y18">
        <v>1</v>
      </c>
      <c r="Z18">
        <v>6</v>
      </c>
      <c r="AA18">
        <v>71</v>
      </c>
      <c r="AB18">
        <v>0</v>
      </c>
      <c r="AC18">
        <v>78</v>
      </c>
      <c r="AD18" t="s">
        <v>92</v>
      </c>
      <c r="AE18">
        <v>0</v>
      </c>
      <c r="AF18">
        <v>0</v>
      </c>
      <c r="AG18">
        <v>1</v>
      </c>
      <c r="AH18">
        <v>6</v>
      </c>
      <c r="AI18">
        <v>71</v>
      </c>
      <c r="AJ18">
        <v>4.9000000000000004</v>
      </c>
      <c r="AK18">
        <v>0.35</v>
      </c>
      <c r="AL18">
        <v>5</v>
      </c>
      <c r="AM18">
        <v>5</v>
      </c>
    </row>
    <row r="19" spans="1:39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V19" s="38" t="s">
        <v>93</v>
      </c>
      <c r="W19" s="22">
        <v>0</v>
      </c>
      <c r="X19">
        <v>0</v>
      </c>
      <c r="Y19">
        <v>0</v>
      </c>
      <c r="Z19">
        <v>10</v>
      </c>
      <c r="AA19">
        <v>61</v>
      </c>
      <c r="AB19">
        <v>7</v>
      </c>
      <c r="AC19">
        <v>78</v>
      </c>
      <c r="AD19" t="s">
        <v>93</v>
      </c>
      <c r="AE19">
        <v>0</v>
      </c>
      <c r="AF19">
        <v>0</v>
      </c>
      <c r="AG19">
        <v>0</v>
      </c>
      <c r="AH19">
        <v>10</v>
      </c>
      <c r="AI19">
        <v>61</v>
      </c>
      <c r="AJ19">
        <v>4.8600000000000003</v>
      </c>
      <c r="AK19">
        <v>0.35</v>
      </c>
      <c r="AL19">
        <v>5</v>
      </c>
      <c r="AM19">
        <v>5</v>
      </c>
    </row>
    <row r="20" spans="1:39" ht="33.75" x14ac:dyDescent="0.25">
      <c r="A20" s="26"/>
      <c r="B20" s="26"/>
      <c r="C20" s="26"/>
      <c r="D20" s="26"/>
      <c r="E20" s="26"/>
      <c r="F20" s="26"/>
      <c r="G20" s="26"/>
      <c r="V20" s="38" t="s">
        <v>94</v>
      </c>
      <c r="W20" s="22">
        <v>0</v>
      </c>
      <c r="X20">
        <v>0</v>
      </c>
      <c r="Y20">
        <v>2</v>
      </c>
      <c r="Z20">
        <v>14</v>
      </c>
      <c r="AA20">
        <v>62</v>
      </c>
      <c r="AB20">
        <v>0</v>
      </c>
      <c r="AC20">
        <v>78</v>
      </c>
      <c r="AD20" t="s">
        <v>94</v>
      </c>
      <c r="AE20">
        <v>0</v>
      </c>
      <c r="AF20">
        <v>0</v>
      </c>
      <c r="AG20">
        <v>2</v>
      </c>
      <c r="AH20">
        <v>14</v>
      </c>
      <c r="AI20">
        <v>62</v>
      </c>
      <c r="AJ20">
        <v>4.7699999999999996</v>
      </c>
      <c r="AK20">
        <v>0.48</v>
      </c>
      <c r="AL20">
        <v>5</v>
      </c>
      <c r="AM20">
        <v>5</v>
      </c>
    </row>
    <row r="21" spans="1:39" ht="33.75" x14ac:dyDescent="0.25">
      <c r="A21" s="26"/>
      <c r="B21" s="26"/>
      <c r="C21" s="26"/>
      <c r="D21" s="26"/>
      <c r="E21" s="26"/>
      <c r="F21" s="26"/>
      <c r="G21" s="26"/>
      <c r="V21" s="38" t="s">
        <v>95</v>
      </c>
      <c r="AD21" t="s">
        <v>95</v>
      </c>
    </row>
    <row r="22" spans="1:39" ht="33.75" x14ac:dyDescent="0.25">
      <c r="A22" s="26"/>
      <c r="B22" s="26"/>
      <c r="C22" s="26"/>
      <c r="D22" s="26"/>
      <c r="E22" s="26"/>
      <c r="F22" s="26"/>
      <c r="G22" s="26"/>
      <c r="V22" s="38"/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V23" s="38"/>
    </row>
    <row r="24" spans="1:39" ht="18.75" x14ac:dyDescent="0.3">
      <c r="B24" s="4"/>
      <c r="V24" s="38"/>
    </row>
    <row r="25" spans="1:39" x14ac:dyDescent="0.25">
      <c r="V25" s="38" t="s">
        <v>75</v>
      </c>
    </row>
    <row r="26" spans="1:39" x14ac:dyDescent="0.25">
      <c r="V26" s="38" t="s">
        <v>51</v>
      </c>
    </row>
    <row r="27" spans="1:39" x14ac:dyDescent="0.25">
      <c r="V27" s="38"/>
      <c r="X27" t="s">
        <v>96</v>
      </c>
      <c r="Y27" t="s">
        <v>97</v>
      </c>
      <c r="Z27" t="s">
        <v>98</v>
      </c>
      <c r="AA27" t="s">
        <v>99</v>
      </c>
      <c r="AB27" t="s">
        <v>100</v>
      </c>
      <c r="AC27" t="s">
        <v>101</v>
      </c>
      <c r="AD27" t="s">
        <v>102</v>
      </c>
    </row>
    <row r="28" spans="1:39" x14ac:dyDescent="0.25">
      <c r="V28" s="38" t="s">
        <v>52</v>
      </c>
      <c r="W28" s="40" t="s">
        <v>53</v>
      </c>
      <c r="X28">
        <v>78</v>
      </c>
      <c r="Y28">
        <v>78</v>
      </c>
      <c r="Z28">
        <v>78</v>
      </c>
      <c r="AA28">
        <v>78</v>
      </c>
      <c r="AB28">
        <v>78</v>
      </c>
      <c r="AC28">
        <v>78</v>
      </c>
      <c r="AD28">
        <v>78</v>
      </c>
    </row>
    <row r="29" spans="1:39" x14ac:dyDescent="0.25">
      <c r="W29" s="40" t="s">
        <v>54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9" x14ac:dyDescent="0.25">
      <c r="V30" s="1" t="s">
        <v>95</v>
      </c>
    </row>
    <row r="34" spans="22:27" x14ac:dyDescent="0.25">
      <c r="V34" s="1" t="s">
        <v>55</v>
      </c>
    </row>
    <row r="35" spans="22:27" x14ac:dyDescent="0.25">
      <c r="V35" s="1" t="s">
        <v>103</v>
      </c>
    </row>
    <row r="36" spans="22:27" x14ac:dyDescent="0.25">
      <c r="X36" t="s">
        <v>56</v>
      </c>
      <c r="Y36" t="s">
        <v>57</v>
      </c>
      <c r="Z36" t="s">
        <v>58</v>
      </c>
      <c r="AA36" t="s">
        <v>59</v>
      </c>
    </row>
    <row r="37" spans="22:27" x14ac:dyDescent="0.25">
      <c r="V37" s="1" t="s">
        <v>53</v>
      </c>
      <c r="W37" s="40" t="s">
        <v>42</v>
      </c>
      <c r="X37">
        <v>28</v>
      </c>
      <c r="Y37">
        <v>35.9</v>
      </c>
      <c r="Z37">
        <v>35.9</v>
      </c>
      <c r="AA37">
        <v>35.9</v>
      </c>
    </row>
    <row r="38" spans="22:27" x14ac:dyDescent="0.25">
      <c r="W38" s="40" t="s">
        <v>43</v>
      </c>
      <c r="X38">
        <v>36</v>
      </c>
      <c r="Y38">
        <v>46.2</v>
      </c>
      <c r="Z38">
        <v>46.2</v>
      </c>
      <c r="AA38">
        <v>82.1</v>
      </c>
    </row>
    <row r="39" spans="22:27" x14ac:dyDescent="0.25">
      <c r="W39" s="40" t="s">
        <v>41</v>
      </c>
      <c r="X39">
        <v>14</v>
      </c>
      <c r="Y39">
        <v>17.899999999999999</v>
      </c>
      <c r="Z39">
        <v>17.899999999999999</v>
      </c>
      <c r="AA39">
        <v>100</v>
      </c>
    </row>
    <row r="40" spans="22:27" x14ac:dyDescent="0.25">
      <c r="W40" s="40" t="s">
        <v>46</v>
      </c>
      <c r="X40">
        <v>78</v>
      </c>
      <c r="Y40">
        <v>100</v>
      </c>
      <c r="Z40">
        <v>100</v>
      </c>
    </row>
    <row r="41" spans="22:27" x14ac:dyDescent="0.25">
      <c r="V41" s="1" t="s">
        <v>95</v>
      </c>
    </row>
    <row r="55" spans="1:28" x14ac:dyDescent="0.25">
      <c r="X55" s="24"/>
      <c r="Z55" s="24"/>
      <c r="AB55" s="24"/>
    </row>
    <row r="60" spans="1:28" ht="18" x14ac:dyDescent="0.25">
      <c r="A60" s="5" t="s">
        <v>40</v>
      </c>
    </row>
    <row r="61" spans="1:28" ht="21" x14ac:dyDescent="0.35">
      <c r="A61" s="27" t="s">
        <v>44</v>
      </c>
      <c r="B61" s="29"/>
      <c r="C61" s="28">
        <f>B61/$B$65</f>
        <v>0</v>
      </c>
    </row>
    <row r="62" spans="1:28" ht="21" x14ac:dyDescent="0.35">
      <c r="A62" s="27" t="s">
        <v>42</v>
      </c>
      <c r="B62" s="29">
        <f t="shared" ref="B62:B64" si="0">+X37</f>
        <v>28</v>
      </c>
      <c r="C62" s="28">
        <f>B62/$B$65</f>
        <v>0.35897435897435898</v>
      </c>
    </row>
    <row r="63" spans="1:28" ht="21" x14ac:dyDescent="0.35">
      <c r="A63" s="27" t="s">
        <v>43</v>
      </c>
      <c r="B63" s="29">
        <f t="shared" si="0"/>
        <v>36</v>
      </c>
      <c r="C63" s="28">
        <f t="shared" ref="C63:C64" si="1">B63/$B$65</f>
        <v>0.46153846153846156</v>
      </c>
    </row>
    <row r="64" spans="1:28" ht="21" x14ac:dyDescent="0.35">
      <c r="A64" s="27" t="s">
        <v>41</v>
      </c>
      <c r="B64" s="29">
        <f t="shared" si="0"/>
        <v>14</v>
      </c>
      <c r="C64" s="28">
        <f t="shared" si="1"/>
        <v>0.17948717948717949</v>
      </c>
    </row>
    <row r="65" spans="1:18" ht="18.75" x14ac:dyDescent="0.3">
      <c r="B65" s="29">
        <f>SUM(B61:B64)</f>
        <v>78</v>
      </c>
      <c r="C65" s="24"/>
    </row>
    <row r="70" spans="1:18" x14ac:dyDescent="0.25">
      <c r="G70" s="40"/>
    </row>
    <row r="71" spans="1:18" x14ac:dyDescent="0.25">
      <c r="G71" s="40"/>
    </row>
    <row r="72" spans="1:18" ht="18" x14ac:dyDescent="0.25">
      <c r="A72" s="5" t="s">
        <v>2</v>
      </c>
    </row>
    <row r="73" spans="1:18" ht="15" customHeight="1" x14ac:dyDescent="0.25">
      <c r="B73" s="62" t="s">
        <v>3</v>
      </c>
      <c r="C73" s="62"/>
      <c r="D73" s="62"/>
      <c r="E73" s="62"/>
      <c r="F73" s="62"/>
      <c r="G73" s="62"/>
      <c r="H73" s="3"/>
      <c r="I73" s="62" t="s">
        <v>4</v>
      </c>
      <c r="J73" s="62"/>
      <c r="K73" s="62"/>
      <c r="L73" s="62"/>
      <c r="M73" s="62"/>
      <c r="N73" s="62"/>
      <c r="O73" s="63" t="s">
        <v>5</v>
      </c>
      <c r="P73" s="63"/>
      <c r="Q73" s="63"/>
      <c r="R73" s="63"/>
    </row>
    <row r="74" spans="1:18" ht="15.75" x14ac:dyDescent="0.25">
      <c r="A74" s="6" t="s">
        <v>6</v>
      </c>
      <c r="B74" s="62"/>
      <c r="C74" s="62"/>
      <c r="D74" s="62"/>
      <c r="E74" s="62"/>
      <c r="F74" s="62"/>
      <c r="G74" s="62"/>
      <c r="H74" s="3"/>
      <c r="I74" s="62"/>
      <c r="J74" s="62"/>
      <c r="K74" s="62"/>
      <c r="L74" s="62"/>
      <c r="M74" s="62"/>
      <c r="N74" s="62"/>
      <c r="O74" s="63"/>
      <c r="P74" s="63"/>
      <c r="Q74" s="63"/>
      <c r="R74" s="63"/>
    </row>
    <row r="75" spans="1:18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18" ht="18.75" x14ac:dyDescent="0.25">
      <c r="A76" s="16" t="s">
        <v>13</v>
      </c>
      <c r="B76" s="51">
        <f>+W3</f>
        <v>3</v>
      </c>
      <c r="C76" s="52">
        <f t="shared" ref="C76:G84" si="2">+X3</f>
        <v>9</v>
      </c>
      <c r="D76" s="52">
        <f t="shared" si="2"/>
        <v>15</v>
      </c>
      <c r="E76" s="52">
        <f t="shared" si="2"/>
        <v>22</v>
      </c>
      <c r="F76" s="52">
        <f t="shared" si="2"/>
        <v>26</v>
      </c>
      <c r="G76" s="52">
        <f t="shared" si="2"/>
        <v>3</v>
      </c>
      <c r="H76" s="50">
        <f>SUM(B76:G76)</f>
        <v>78</v>
      </c>
      <c r="I76" s="36">
        <f>B76/$H76</f>
        <v>3.8461538461538464E-2</v>
      </c>
      <c r="J76" s="36">
        <f t="shared" ref="J76:N84" si="3">C76/$H76</f>
        <v>0.11538461538461539</v>
      </c>
      <c r="K76" s="36">
        <f t="shared" si="3"/>
        <v>0.19230769230769232</v>
      </c>
      <c r="L76" s="36">
        <f t="shared" si="3"/>
        <v>0.28205128205128205</v>
      </c>
      <c r="M76" s="36">
        <f t="shared" si="3"/>
        <v>0.33333333333333331</v>
      </c>
      <c r="N76" s="36">
        <f t="shared" si="3"/>
        <v>3.8461538461538464E-2</v>
      </c>
      <c r="O76" s="47">
        <f t="shared" ref="O76:O84" si="4">+AJ3</f>
        <v>3.79</v>
      </c>
      <c r="P76" s="47">
        <f t="shared" ref="P76:P84" si="5">+AK3</f>
        <v>1.17</v>
      </c>
      <c r="Q76" s="47">
        <f t="shared" ref="Q76:Q84" si="6">+AL3</f>
        <v>4</v>
      </c>
      <c r="R76" s="47">
        <f t="shared" ref="R76:R84" si="7">+AM3</f>
        <v>5</v>
      </c>
    </row>
    <row r="77" spans="1:18" ht="37.5" x14ac:dyDescent="0.25">
      <c r="A77" s="16" t="s">
        <v>14</v>
      </c>
      <c r="B77" s="52">
        <f t="shared" ref="B77:B84" si="8">+W4</f>
        <v>0</v>
      </c>
      <c r="C77" s="52">
        <f t="shared" si="2"/>
        <v>3</v>
      </c>
      <c r="D77" s="52">
        <f t="shared" si="2"/>
        <v>4</v>
      </c>
      <c r="E77" s="52">
        <f t="shared" si="2"/>
        <v>26</v>
      </c>
      <c r="F77" s="52">
        <f t="shared" si="2"/>
        <v>44</v>
      </c>
      <c r="G77" s="52">
        <f t="shared" si="2"/>
        <v>1</v>
      </c>
      <c r="H77" s="50">
        <f t="shared" ref="H77:H84" si="9">SUM(B77:G77)</f>
        <v>78</v>
      </c>
      <c r="I77" s="36">
        <f t="shared" ref="I77:I84" si="10">B77/$H77</f>
        <v>0</v>
      </c>
      <c r="J77" s="36">
        <f t="shared" si="3"/>
        <v>3.8461538461538464E-2</v>
      </c>
      <c r="K77" s="36">
        <f t="shared" si="3"/>
        <v>5.128205128205128E-2</v>
      </c>
      <c r="L77" s="36">
        <f t="shared" si="3"/>
        <v>0.33333333333333331</v>
      </c>
      <c r="M77" s="36">
        <f t="shared" si="3"/>
        <v>0.5641025641025641</v>
      </c>
      <c r="N77" s="36">
        <f t="shared" si="3"/>
        <v>1.282051282051282E-2</v>
      </c>
      <c r="O77" s="47">
        <f t="shared" si="4"/>
        <v>4.4400000000000004</v>
      </c>
      <c r="P77" s="47">
        <f t="shared" si="5"/>
        <v>0.77</v>
      </c>
      <c r="Q77" s="47">
        <f t="shared" si="6"/>
        <v>5</v>
      </c>
      <c r="R77" s="47">
        <f t="shared" si="7"/>
        <v>5</v>
      </c>
    </row>
    <row r="78" spans="1:18" ht="49.5" customHeight="1" x14ac:dyDescent="0.25">
      <c r="A78" s="16" t="s">
        <v>15</v>
      </c>
      <c r="B78" s="52">
        <f t="shared" si="8"/>
        <v>0</v>
      </c>
      <c r="C78" s="52">
        <f t="shared" si="2"/>
        <v>5</v>
      </c>
      <c r="D78" s="52">
        <f t="shared" si="2"/>
        <v>10</v>
      </c>
      <c r="E78" s="52">
        <f t="shared" si="2"/>
        <v>16</v>
      </c>
      <c r="F78" s="52">
        <f t="shared" si="2"/>
        <v>46</v>
      </c>
      <c r="G78" s="52">
        <f t="shared" si="2"/>
        <v>1</v>
      </c>
      <c r="H78" s="50">
        <f t="shared" si="9"/>
        <v>78</v>
      </c>
      <c r="I78" s="36">
        <f t="shared" si="10"/>
        <v>0</v>
      </c>
      <c r="J78" s="36">
        <f t="shared" si="3"/>
        <v>6.4102564102564097E-2</v>
      </c>
      <c r="K78" s="36">
        <f t="shared" si="3"/>
        <v>0.12820512820512819</v>
      </c>
      <c r="L78" s="36">
        <f t="shared" si="3"/>
        <v>0.20512820512820512</v>
      </c>
      <c r="M78" s="36">
        <f t="shared" si="3"/>
        <v>0.58974358974358976</v>
      </c>
      <c r="N78" s="36">
        <f t="shared" si="3"/>
        <v>1.282051282051282E-2</v>
      </c>
      <c r="O78" s="47">
        <f t="shared" si="4"/>
        <v>4.34</v>
      </c>
      <c r="P78" s="47">
        <f t="shared" si="5"/>
        <v>0.94</v>
      </c>
      <c r="Q78" s="47">
        <f t="shared" si="6"/>
        <v>5</v>
      </c>
      <c r="R78" s="47">
        <f t="shared" si="7"/>
        <v>5</v>
      </c>
    </row>
    <row r="79" spans="1:18" ht="37.5" x14ac:dyDescent="0.25">
      <c r="A79" s="16" t="s">
        <v>16</v>
      </c>
      <c r="B79" s="52">
        <f t="shared" si="8"/>
        <v>4</v>
      </c>
      <c r="C79" s="52">
        <f t="shared" si="2"/>
        <v>7</v>
      </c>
      <c r="D79" s="52">
        <f t="shared" si="2"/>
        <v>18</v>
      </c>
      <c r="E79" s="52">
        <f t="shared" si="2"/>
        <v>17</v>
      </c>
      <c r="F79" s="52">
        <f t="shared" si="2"/>
        <v>32</v>
      </c>
      <c r="G79" s="52">
        <f t="shared" si="2"/>
        <v>0</v>
      </c>
      <c r="H79" s="50">
        <f t="shared" si="9"/>
        <v>78</v>
      </c>
      <c r="I79" s="36">
        <f t="shared" si="10"/>
        <v>5.128205128205128E-2</v>
      </c>
      <c r="J79" s="36">
        <f t="shared" si="3"/>
        <v>8.9743589743589744E-2</v>
      </c>
      <c r="K79" s="36">
        <f t="shared" si="3"/>
        <v>0.23076923076923078</v>
      </c>
      <c r="L79" s="36">
        <f t="shared" si="3"/>
        <v>0.21794871794871795</v>
      </c>
      <c r="M79" s="36">
        <f t="shared" si="3"/>
        <v>0.41025641025641024</v>
      </c>
      <c r="N79" s="36">
        <f t="shared" si="3"/>
        <v>0</v>
      </c>
      <c r="O79" s="47">
        <f t="shared" si="4"/>
        <v>3.85</v>
      </c>
      <c r="P79" s="47">
        <f t="shared" si="5"/>
        <v>1.21</v>
      </c>
      <c r="Q79" s="47">
        <f t="shared" si="6"/>
        <v>4</v>
      </c>
      <c r="R79" s="47">
        <f t="shared" si="7"/>
        <v>5</v>
      </c>
    </row>
    <row r="80" spans="1:18" ht="54" customHeight="1" x14ac:dyDescent="0.25">
      <c r="A80" s="16" t="s">
        <v>17</v>
      </c>
      <c r="B80" s="52">
        <f t="shared" si="8"/>
        <v>0</v>
      </c>
      <c r="C80" s="52">
        <f t="shared" si="2"/>
        <v>2</v>
      </c>
      <c r="D80" s="52">
        <f t="shared" si="2"/>
        <v>3</v>
      </c>
      <c r="E80" s="52">
        <f t="shared" si="2"/>
        <v>15</v>
      </c>
      <c r="F80" s="52">
        <f t="shared" si="2"/>
        <v>58</v>
      </c>
      <c r="G80" s="52">
        <f t="shared" si="2"/>
        <v>0</v>
      </c>
      <c r="H80" s="50">
        <f t="shared" si="9"/>
        <v>78</v>
      </c>
      <c r="I80" s="36">
        <f t="shared" si="10"/>
        <v>0</v>
      </c>
      <c r="J80" s="36">
        <f t="shared" si="3"/>
        <v>2.564102564102564E-2</v>
      </c>
      <c r="K80" s="36">
        <f t="shared" si="3"/>
        <v>3.8461538461538464E-2</v>
      </c>
      <c r="L80" s="36">
        <f t="shared" si="3"/>
        <v>0.19230769230769232</v>
      </c>
      <c r="M80" s="36">
        <f t="shared" si="3"/>
        <v>0.74358974358974361</v>
      </c>
      <c r="N80" s="36">
        <f t="shared" si="3"/>
        <v>0</v>
      </c>
      <c r="O80" s="47">
        <f t="shared" si="4"/>
        <v>4.6500000000000004</v>
      </c>
      <c r="P80" s="47">
        <f t="shared" si="5"/>
        <v>0.68</v>
      </c>
      <c r="Q80" s="47">
        <f t="shared" si="6"/>
        <v>5</v>
      </c>
      <c r="R80" s="47">
        <f t="shared" si="7"/>
        <v>5</v>
      </c>
    </row>
    <row r="81" spans="1:18" ht="37.5" x14ac:dyDescent="0.25">
      <c r="A81" s="16" t="s">
        <v>18</v>
      </c>
      <c r="B81" s="52">
        <f t="shared" si="8"/>
        <v>0</v>
      </c>
      <c r="C81" s="52">
        <f t="shared" si="2"/>
        <v>5</v>
      </c>
      <c r="D81" s="52">
        <f t="shared" si="2"/>
        <v>6</v>
      </c>
      <c r="E81" s="52">
        <f t="shared" si="2"/>
        <v>14</v>
      </c>
      <c r="F81" s="52">
        <f t="shared" si="2"/>
        <v>53</v>
      </c>
      <c r="G81" s="52">
        <f t="shared" si="2"/>
        <v>0</v>
      </c>
      <c r="H81" s="50">
        <f t="shared" si="9"/>
        <v>78</v>
      </c>
      <c r="I81" s="36">
        <f t="shared" si="10"/>
        <v>0</v>
      </c>
      <c r="J81" s="36">
        <f t="shared" si="3"/>
        <v>6.4102564102564097E-2</v>
      </c>
      <c r="K81" s="36">
        <f t="shared" si="3"/>
        <v>7.6923076923076927E-2</v>
      </c>
      <c r="L81" s="36">
        <f t="shared" si="3"/>
        <v>0.17948717948717949</v>
      </c>
      <c r="M81" s="36">
        <f t="shared" si="3"/>
        <v>0.67948717948717952</v>
      </c>
      <c r="N81" s="36">
        <f t="shared" si="3"/>
        <v>0</v>
      </c>
      <c r="O81" s="47">
        <f t="shared" si="4"/>
        <v>4.47</v>
      </c>
      <c r="P81" s="47">
        <f t="shared" si="5"/>
        <v>0.89</v>
      </c>
      <c r="Q81" s="47">
        <f t="shared" si="6"/>
        <v>5</v>
      </c>
      <c r="R81" s="47">
        <f t="shared" si="7"/>
        <v>5</v>
      </c>
    </row>
    <row r="82" spans="1:18" ht="37.5" x14ac:dyDescent="0.25">
      <c r="A82" s="16" t="s">
        <v>19</v>
      </c>
      <c r="B82" s="52">
        <f t="shared" si="8"/>
        <v>0</v>
      </c>
      <c r="C82" s="52">
        <f t="shared" si="2"/>
        <v>1</v>
      </c>
      <c r="D82" s="52">
        <f t="shared" si="2"/>
        <v>8</v>
      </c>
      <c r="E82" s="52">
        <f t="shared" si="2"/>
        <v>8</v>
      </c>
      <c r="F82" s="52">
        <f t="shared" si="2"/>
        <v>61</v>
      </c>
      <c r="G82" s="52">
        <f t="shared" si="2"/>
        <v>0</v>
      </c>
      <c r="H82" s="50">
        <f t="shared" si="9"/>
        <v>78</v>
      </c>
      <c r="I82" s="36">
        <f t="shared" si="10"/>
        <v>0</v>
      </c>
      <c r="J82" s="36">
        <f t="shared" si="3"/>
        <v>1.282051282051282E-2</v>
      </c>
      <c r="K82" s="36">
        <f t="shared" si="3"/>
        <v>0.10256410256410256</v>
      </c>
      <c r="L82" s="36">
        <f t="shared" si="3"/>
        <v>0.10256410256410256</v>
      </c>
      <c r="M82" s="36">
        <f t="shared" si="3"/>
        <v>0.78205128205128205</v>
      </c>
      <c r="N82" s="36">
        <f t="shared" si="3"/>
        <v>0</v>
      </c>
      <c r="O82" s="47">
        <f t="shared" si="4"/>
        <v>4.6500000000000004</v>
      </c>
      <c r="P82" s="47">
        <f t="shared" si="5"/>
        <v>0.72</v>
      </c>
      <c r="Q82" s="47">
        <f t="shared" si="6"/>
        <v>5</v>
      </c>
      <c r="R82" s="47">
        <f t="shared" si="7"/>
        <v>5</v>
      </c>
    </row>
    <row r="83" spans="1:18" ht="46.5" customHeight="1" x14ac:dyDescent="0.25">
      <c r="A83" s="16" t="s">
        <v>20</v>
      </c>
      <c r="B83" s="52">
        <f t="shared" si="8"/>
        <v>1</v>
      </c>
      <c r="C83" s="52">
        <f t="shared" si="2"/>
        <v>11</v>
      </c>
      <c r="D83" s="52">
        <f t="shared" si="2"/>
        <v>17</v>
      </c>
      <c r="E83" s="52">
        <f t="shared" si="2"/>
        <v>21</v>
      </c>
      <c r="F83" s="52">
        <f t="shared" si="2"/>
        <v>27</v>
      </c>
      <c r="G83" s="52">
        <f t="shared" si="2"/>
        <v>1</v>
      </c>
      <c r="H83" s="50">
        <f t="shared" si="9"/>
        <v>78</v>
      </c>
      <c r="I83" s="36">
        <f t="shared" si="10"/>
        <v>1.282051282051282E-2</v>
      </c>
      <c r="J83" s="36">
        <f t="shared" si="3"/>
        <v>0.14102564102564102</v>
      </c>
      <c r="K83" s="36">
        <f t="shared" si="3"/>
        <v>0.21794871794871795</v>
      </c>
      <c r="L83" s="36">
        <f t="shared" si="3"/>
        <v>0.26923076923076922</v>
      </c>
      <c r="M83" s="36">
        <f t="shared" si="3"/>
        <v>0.34615384615384615</v>
      </c>
      <c r="N83" s="36">
        <f t="shared" si="3"/>
        <v>1.282051282051282E-2</v>
      </c>
      <c r="O83" s="47">
        <f t="shared" si="4"/>
        <v>3.81</v>
      </c>
      <c r="P83" s="47">
        <f t="shared" si="5"/>
        <v>1.1100000000000001</v>
      </c>
      <c r="Q83" s="47">
        <f t="shared" si="6"/>
        <v>4</v>
      </c>
      <c r="R83" s="47">
        <f t="shared" si="7"/>
        <v>5</v>
      </c>
    </row>
    <row r="84" spans="1:18" ht="18.75" x14ac:dyDescent="0.25">
      <c r="A84" s="16" t="s">
        <v>21</v>
      </c>
      <c r="B84" s="52">
        <f t="shared" si="8"/>
        <v>5</v>
      </c>
      <c r="C84" s="52">
        <f t="shared" si="2"/>
        <v>4</v>
      </c>
      <c r="D84" s="52">
        <f t="shared" si="2"/>
        <v>16</v>
      </c>
      <c r="E84" s="52">
        <f t="shared" si="2"/>
        <v>24</v>
      </c>
      <c r="F84" s="52">
        <f t="shared" si="2"/>
        <v>28</v>
      </c>
      <c r="G84" s="52">
        <f t="shared" si="2"/>
        <v>1</v>
      </c>
      <c r="H84" s="50">
        <f t="shared" si="9"/>
        <v>78</v>
      </c>
      <c r="I84" s="36">
        <f t="shared" si="10"/>
        <v>6.4102564102564097E-2</v>
      </c>
      <c r="J84" s="36">
        <f t="shared" si="3"/>
        <v>5.128205128205128E-2</v>
      </c>
      <c r="K84" s="36">
        <f t="shared" si="3"/>
        <v>0.20512820512820512</v>
      </c>
      <c r="L84" s="36">
        <f t="shared" si="3"/>
        <v>0.30769230769230771</v>
      </c>
      <c r="M84" s="36">
        <f t="shared" si="3"/>
        <v>0.35897435897435898</v>
      </c>
      <c r="N84" s="36">
        <f t="shared" si="3"/>
        <v>1.282051282051282E-2</v>
      </c>
      <c r="O84" s="47">
        <f t="shared" si="4"/>
        <v>3.86</v>
      </c>
      <c r="P84" s="47">
        <f t="shared" si="5"/>
        <v>1.17</v>
      </c>
      <c r="Q84" s="47">
        <f t="shared" si="6"/>
        <v>4</v>
      </c>
      <c r="R84" s="47">
        <f t="shared" si="7"/>
        <v>5</v>
      </c>
    </row>
    <row r="88" spans="1:18" ht="15" customHeight="1" x14ac:dyDescent="0.25">
      <c r="B88" s="62" t="s">
        <v>3</v>
      </c>
      <c r="C88" s="62"/>
      <c r="D88" s="62"/>
      <c r="E88" s="62"/>
      <c r="F88" s="62"/>
      <c r="G88" s="62"/>
      <c r="H88" s="3"/>
      <c r="I88" s="62" t="s">
        <v>4</v>
      </c>
      <c r="J88" s="62"/>
      <c r="K88" s="62"/>
      <c r="L88" s="62"/>
      <c r="M88" s="62"/>
      <c r="N88" s="62"/>
      <c r="O88" s="63" t="s">
        <v>5</v>
      </c>
      <c r="P88" s="63"/>
      <c r="Q88" s="63"/>
      <c r="R88" s="63"/>
    </row>
    <row r="89" spans="1:18" ht="15.75" x14ac:dyDescent="0.25">
      <c r="A89" s="6" t="s">
        <v>22</v>
      </c>
      <c r="B89" s="62"/>
      <c r="C89" s="62"/>
      <c r="D89" s="62"/>
      <c r="E89" s="62"/>
      <c r="F89" s="62"/>
      <c r="G89" s="62"/>
      <c r="H89" s="3"/>
      <c r="I89" s="62"/>
      <c r="J89" s="62"/>
      <c r="K89" s="62"/>
      <c r="L89" s="62"/>
      <c r="M89" s="62"/>
      <c r="N89" s="62"/>
      <c r="O89" s="63"/>
      <c r="P89" s="63"/>
      <c r="Q89" s="63"/>
      <c r="R89" s="63"/>
    </row>
    <row r="90" spans="1:18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</row>
    <row r="91" spans="1:18" ht="18.75" x14ac:dyDescent="0.25">
      <c r="A91" s="16" t="s">
        <v>23</v>
      </c>
      <c r="B91" s="48">
        <f>+W12</f>
        <v>0</v>
      </c>
      <c r="C91" s="48">
        <f t="shared" ref="C91:G99" si="11">+X12</f>
        <v>0</v>
      </c>
      <c r="D91" s="48">
        <f t="shared" si="11"/>
        <v>3</v>
      </c>
      <c r="E91" s="48">
        <f t="shared" si="11"/>
        <v>15</v>
      </c>
      <c r="F91" s="48">
        <f t="shared" si="11"/>
        <v>60</v>
      </c>
      <c r="G91" s="48">
        <f t="shared" si="11"/>
        <v>0</v>
      </c>
      <c r="H91" s="48">
        <f>SUM(B91:G91)</f>
        <v>78</v>
      </c>
      <c r="I91" s="37">
        <f>B91/$H91</f>
        <v>0</v>
      </c>
      <c r="J91" s="35">
        <f t="shared" ref="J91:N99" si="12">C91/$H91</f>
        <v>0</v>
      </c>
      <c r="K91" s="35">
        <f t="shared" si="12"/>
        <v>3.8461538461538464E-2</v>
      </c>
      <c r="L91" s="35">
        <f t="shared" si="12"/>
        <v>0.19230769230769232</v>
      </c>
      <c r="M91" s="35">
        <f t="shared" si="12"/>
        <v>0.76923076923076927</v>
      </c>
      <c r="N91" s="35">
        <f t="shared" si="12"/>
        <v>0</v>
      </c>
      <c r="O91" s="48">
        <f t="shared" ref="O91:O99" si="13">+AJ12</f>
        <v>4.7300000000000004</v>
      </c>
      <c r="P91" s="48">
        <f t="shared" ref="P91:P99" si="14">+AK12</f>
        <v>0.53</v>
      </c>
      <c r="Q91" s="48">
        <f t="shared" ref="Q91:Q99" si="15">+AL12</f>
        <v>5</v>
      </c>
      <c r="R91" s="48">
        <f t="shared" ref="R91:R99" si="16">+AM12</f>
        <v>5</v>
      </c>
    </row>
    <row r="92" spans="1:18" ht="18.75" x14ac:dyDescent="0.25">
      <c r="A92" s="16" t="s">
        <v>24</v>
      </c>
      <c r="B92" s="48">
        <f t="shared" ref="B92:B98" si="17">+W13</f>
        <v>1</v>
      </c>
      <c r="C92" s="48">
        <f t="shared" si="11"/>
        <v>3</v>
      </c>
      <c r="D92" s="48">
        <f t="shared" si="11"/>
        <v>4</v>
      </c>
      <c r="E92" s="48">
        <f t="shared" si="11"/>
        <v>26</v>
      </c>
      <c r="F92" s="48">
        <f t="shared" si="11"/>
        <v>44</v>
      </c>
      <c r="G92" s="48">
        <f t="shared" si="11"/>
        <v>0</v>
      </c>
      <c r="H92" s="48">
        <f t="shared" ref="H92:H99" si="18">SUM(B92:G92)</f>
        <v>78</v>
      </c>
      <c r="I92" s="37">
        <f t="shared" ref="I92:I99" si="19">B92/$H92</f>
        <v>1.282051282051282E-2</v>
      </c>
      <c r="J92" s="35">
        <f t="shared" si="12"/>
        <v>3.8461538461538464E-2</v>
      </c>
      <c r="K92" s="35">
        <f t="shared" si="12"/>
        <v>5.128205128205128E-2</v>
      </c>
      <c r="L92" s="35">
        <f t="shared" si="12"/>
        <v>0.33333333333333331</v>
      </c>
      <c r="M92" s="35">
        <f t="shared" si="12"/>
        <v>0.5641025641025641</v>
      </c>
      <c r="N92" s="35">
        <f t="shared" si="12"/>
        <v>0</v>
      </c>
      <c r="O92" s="48">
        <f t="shared" si="13"/>
        <v>4.4000000000000004</v>
      </c>
      <c r="P92" s="48">
        <f t="shared" si="14"/>
        <v>0.86</v>
      </c>
      <c r="Q92" s="48">
        <f t="shared" si="15"/>
        <v>5</v>
      </c>
      <c r="R92" s="48">
        <f t="shared" si="16"/>
        <v>5</v>
      </c>
    </row>
    <row r="93" spans="1:18" ht="37.5" x14ac:dyDescent="0.25">
      <c r="A93" s="16" t="s">
        <v>25</v>
      </c>
      <c r="B93" s="48">
        <f t="shared" si="17"/>
        <v>2</v>
      </c>
      <c r="C93" s="48">
        <f t="shared" si="11"/>
        <v>2</v>
      </c>
      <c r="D93" s="48">
        <f t="shared" si="11"/>
        <v>12</v>
      </c>
      <c r="E93" s="48">
        <f t="shared" si="11"/>
        <v>22</v>
      </c>
      <c r="F93" s="48">
        <f t="shared" si="11"/>
        <v>38</v>
      </c>
      <c r="G93" s="48">
        <f t="shared" si="11"/>
        <v>2</v>
      </c>
      <c r="H93" s="48">
        <f t="shared" si="18"/>
        <v>78</v>
      </c>
      <c r="I93" s="37">
        <f t="shared" si="19"/>
        <v>2.564102564102564E-2</v>
      </c>
      <c r="J93" s="35">
        <f t="shared" si="12"/>
        <v>2.564102564102564E-2</v>
      </c>
      <c r="K93" s="35">
        <f t="shared" si="12"/>
        <v>0.15384615384615385</v>
      </c>
      <c r="L93" s="35">
        <f t="shared" si="12"/>
        <v>0.28205128205128205</v>
      </c>
      <c r="M93" s="35">
        <f t="shared" si="12"/>
        <v>0.48717948717948717</v>
      </c>
      <c r="N93" s="35">
        <f t="shared" si="12"/>
        <v>2.564102564102564E-2</v>
      </c>
      <c r="O93" s="48">
        <f t="shared" si="13"/>
        <v>4.21</v>
      </c>
      <c r="P93" s="48">
        <f t="shared" si="14"/>
        <v>0.98</v>
      </c>
      <c r="Q93" s="48">
        <f t="shared" si="15"/>
        <v>5</v>
      </c>
      <c r="R93" s="48">
        <f t="shared" si="16"/>
        <v>5</v>
      </c>
    </row>
    <row r="94" spans="1:18" ht="37.5" x14ac:dyDescent="0.25">
      <c r="A94" s="16" t="s">
        <v>26</v>
      </c>
      <c r="B94" s="48">
        <f t="shared" si="17"/>
        <v>1</v>
      </c>
      <c r="C94" s="48">
        <f t="shared" si="11"/>
        <v>3</v>
      </c>
      <c r="D94" s="48">
        <f t="shared" si="11"/>
        <v>5</v>
      </c>
      <c r="E94" s="48">
        <f t="shared" si="11"/>
        <v>14</v>
      </c>
      <c r="F94" s="48">
        <f t="shared" si="11"/>
        <v>55</v>
      </c>
      <c r="G94" s="48">
        <f t="shared" si="11"/>
        <v>0</v>
      </c>
      <c r="H94" s="48">
        <f t="shared" si="18"/>
        <v>78</v>
      </c>
      <c r="I94" s="37">
        <f t="shared" si="19"/>
        <v>1.282051282051282E-2</v>
      </c>
      <c r="J94" s="35">
        <f t="shared" si="12"/>
        <v>3.8461538461538464E-2</v>
      </c>
      <c r="K94" s="35">
        <f t="shared" si="12"/>
        <v>6.4102564102564097E-2</v>
      </c>
      <c r="L94" s="35">
        <f t="shared" si="12"/>
        <v>0.17948717948717949</v>
      </c>
      <c r="M94" s="35">
        <f t="shared" si="12"/>
        <v>0.70512820512820518</v>
      </c>
      <c r="N94" s="35">
        <f t="shared" si="12"/>
        <v>0</v>
      </c>
      <c r="O94" s="48">
        <f t="shared" si="13"/>
        <v>4.53</v>
      </c>
      <c r="P94" s="48">
        <f t="shared" si="14"/>
        <v>0.88</v>
      </c>
      <c r="Q94" s="48">
        <f t="shared" si="15"/>
        <v>5</v>
      </c>
      <c r="R94" s="48">
        <f t="shared" si="16"/>
        <v>5</v>
      </c>
    </row>
    <row r="95" spans="1:18" ht="37.5" x14ac:dyDescent="0.25">
      <c r="A95" s="16" t="s">
        <v>27</v>
      </c>
      <c r="B95" s="48">
        <f t="shared" si="17"/>
        <v>3</v>
      </c>
      <c r="C95" s="48">
        <f t="shared" si="11"/>
        <v>5</v>
      </c>
      <c r="D95" s="48">
        <f t="shared" si="11"/>
        <v>9</v>
      </c>
      <c r="E95" s="48">
        <f t="shared" si="11"/>
        <v>13</v>
      </c>
      <c r="F95" s="48">
        <f t="shared" si="11"/>
        <v>32</v>
      </c>
      <c r="G95" s="48">
        <f t="shared" si="11"/>
        <v>16</v>
      </c>
      <c r="H95" s="48">
        <f t="shared" si="18"/>
        <v>78</v>
      </c>
      <c r="I95" s="37">
        <f t="shared" si="19"/>
        <v>3.8461538461538464E-2</v>
      </c>
      <c r="J95" s="35">
        <f t="shared" si="12"/>
        <v>6.4102564102564097E-2</v>
      </c>
      <c r="K95" s="35">
        <f t="shared" si="12"/>
        <v>0.11538461538461539</v>
      </c>
      <c r="L95" s="35">
        <f t="shared" si="12"/>
        <v>0.16666666666666666</v>
      </c>
      <c r="M95" s="35">
        <f t="shared" si="12"/>
        <v>0.41025641025641024</v>
      </c>
      <c r="N95" s="35">
        <f t="shared" si="12"/>
        <v>0.20512820512820512</v>
      </c>
      <c r="O95" s="48">
        <f t="shared" si="13"/>
        <v>4.0599999999999996</v>
      </c>
      <c r="P95" s="48">
        <f t="shared" si="14"/>
        <v>1.2</v>
      </c>
      <c r="Q95" s="48">
        <f t="shared" si="15"/>
        <v>5</v>
      </c>
      <c r="R95" s="48">
        <f t="shared" si="16"/>
        <v>5</v>
      </c>
    </row>
    <row r="96" spans="1:18" ht="37.5" x14ac:dyDescent="0.25">
      <c r="A96" s="16" t="s">
        <v>28</v>
      </c>
      <c r="B96" s="48">
        <f t="shared" si="17"/>
        <v>0</v>
      </c>
      <c r="C96" s="48">
        <f t="shared" si="11"/>
        <v>0</v>
      </c>
      <c r="D96" s="48">
        <f t="shared" si="11"/>
        <v>5</v>
      </c>
      <c r="E96" s="48">
        <f t="shared" si="11"/>
        <v>8</v>
      </c>
      <c r="F96" s="48">
        <f t="shared" si="11"/>
        <v>65</v>
      </c>
      <c r="G96" s="48">
        <f t="shared" si="11"/>
        <v>0</v>
      </c>
      <c r="H96" s="48">
        <f t="shared" si="18"/>
        <v>78</v>
      </c>
      <c r="I96" s="37">
        <f t="shared" si="19"/>
        <v>0</v>
      </c>
      <c r="J96" s="35">
        <f t="shared" si="12"/>
        <v>0</v>
      </c>
      <c r="K96" s="35">
        <f t="shared" si="12"/>
        <v>6.4102564102564097E-2</v>
      </c>
      <c r="L96" s="35">
        <f t="shared" si="12"/>
        <v>0.10256410256410256</v>
      </c>
      <c r="M96" s="35">
        <f t="shared" si="12"/>
        <v>0.83333333333333337</v>
      </c>
      <c r="N96" s="35">
        <f t="shared" si="12"/>
        <v>0</v>
      </c>
      <c r="O96" s="48">
        <f t="shared" si="13"/>
        <v>4.7699999999999996</v>
      </c>
      <c r="P96" s="48">
        <f t="shared" si="14"/>
        <v>0.56000000000000005</v>
      </c>
      <c r="Q96" s="48">
        <f t="shared" si="15"/>
        <v>5</v>
      </c>
      <c r="R96" s="48">
        <f t="shared" si="16"/>
        <v>5</v>
      </c>
    </row>
    <row r="97" spans="1:26" ht="37.5" x14ac:dyDescent="0.25">
      <c r="A97" s="16" t="s">
        <v>29</v>
      </c>
      <c r="B97" s="48">
        <f t="shared" si="17"/>
        <v>0</v>
      </c>
      <c r="C97" s="48">
        <f t="shared" si="11"/>
        <v>0</v>
      </c>
      <c r="D97" s="48">
        <f t="shared" si="11"/>
        <v>1</v>
      </c>
      <c r="E97" s="48">
        <f t="shared" si="11"/>
        <v>6</v>
      </c>
      <c r="F97" s="48">
        <f t="shared" si="11"/>
        <v>71</v>
      </c>
      <c r="G97" s="48">
        <f t="shared" si="11"/>
        <v>0</v>
      </c>
      <c r="H97" s="48">
        <f t="shared" si="18"/>
        <v>78</v>
      </c>
      <c r="I97" s="37">
        <f t="shared" si="19"/>
        <v>0</v>
      </c>
      <c r="J97" s="35">
        <f t="shared" si="12"/>
        <v>0</v>
      </c>
      <c r="K97" s="35">
        <f t="shared" si="12"/>
        <v>1.282051282051282E-2</v>
      </c>
      <c r="L97" s="35">
        <f t="shared" si="12"/>
        <v>7.6923076923076927E-2</v>
      </c>
      <c r="M97" s="35">
        <f t="shared" si="12"/>
        <v>0.91025641025641024</v>
      </c>
      <c r="N97" s="35">
        <f t="shared" si="12"/>
        <v>0</v>
      </c>
      <c r="O97" s="48">
        <f t="shared" si="13"/>
        <v>4.9000000000000004</v>
      </c>
      <c r="P97" s="48">
        <f t="shared" si="14"/>
        <v>0.35</v>
      </c>
      <c r="Q97" s="48">
        <f t="shared" si="15"/>
        <v>5</v>
      </c>
      <c r="R97" s="48">
        <f t="shared" si="16"/>
        <v>5</v>
      </c>
    </row>
    <row r="98" spans="1:26" ht="37.5" x14ac:dyDescent="0.25">
      <c r="A98" s="21" t="s">
        <v>30</v>
      </c>
      <c r="B98" s="48">
        <f t="shared" si="17"/>
        <v>0</v>
      </c>
      <c r="C98" s="48">
        <f t="shared" si="11"/>
        <v>0</v>
      </c>
      <c r="D98" s="48">
        <f t="shared" si="11"/>
        <v>0</v>
      </c>
      <c r="E98" s="48">
        <f t="shared" si="11"/>
        <v>10</v>
      </c>
      <c r="F98" s="48">
        <f t="shared" si="11"/>
        <v>61</v>
      </c>
      <c r="G98" s="48">
        <f t="shared" si="11"/>
        <v>7</v>
      </c>
      <c r="H98" s="48">
        <f t="shared" si="18"/>
        <v>78</v>
      </c>
      <c r="I98" s="37">
        <f t="shared" si="19"/>
        <v>0</v>
      </c>
      <c r="J98" s="35">
        <f t="shared" si="12"/>
        <v>0</v>
      </c>
      <c r="K98" s="35">
        <f t="shared" si="12"/>
        <v>0</v>
      </c>
      <c r="L98" s="35">
        <f t="shared" si="12"/>
        <v>0.12820512820512819</v>
      </c>
      <c r="M98" s="35">
        <f t="shared" si="12"/>
        <v>0.78205128205128205</v>
      </c>
      <c r="N98" s="35">
        <f t="shared" si="12"/>
        <v>8.9743589743589744E-2</v>
      </c>
      <c r="O98" s="48">
        <f t="shared" si="13"/>
        <v>4.8600000000000003</v>
      </c>
      <c r="P98" s="48">
        <f t="shared" si="14"/>
        <v>0.35</v>
      </c>
      <c r="Q98" s="48">
        <f t="shared" si="15"/>
        <v>5</v>
      </c>
      <c r="R98" s="48">
        <f t="shared" si="16"/>
        <v>5</v>
      </c>
      <c r="V98" s="39"/>
      <c r="W98" s="41"/>
      <c r="X98" s="33"/>
      <c r="Y98" s="33"/>
      <c r="Z98" s="33"/>
    </row>
    <row r="99" spans="1:26" ht="48" customHeight="1" x14ac:dyDescent="0.25">
      <c r="A99" s="16" t="s">
        <v>31</v>
      </c>
      <c r="B99" s="48">
        <f>+W20</f>
        <v>0</v>
      </c>
      <c r="C99" s="48">
        <f t="shared" si="11"/>
        <v>0</v>
      </c>
      <c r="D99" s="48">
        <f t="shared" si="11"/>
        <v>2</v>
      </c>
      <c r="E99" s="48">
        <f t="shared" si="11"/>
        <v>14</v>
      </c>
      <c r="F99" s="48">
        <f t="shared" si="11"/>
        <v>62</v>
      </c>
      <c r="G99" s="48">
        <f t="shared" si="11"/>
        <v>0</v>
      </c>
      <c r="H99" s="48">
        <f t="shared" si="18"/>
        <v>78</v>
      </c>
      <c r="I99" s="37">
        <f t="shared" si="19"/>
        <v>0</v>
      </c>
      <c r="J99" s="35">
        <f t="shared" si="12"/>
        <v>0</v>
      </c>
      <c r="K99" s="35">
        <f t="shared" si="12"/>
        <v>2.564102564102564E-2</v>
      </c>
      <c r="L99" s="35">
        <f t="shared" si="12"/>
        <v>0.17948717948717949</v>
      </c>
      <c r="M99" s="35">
        <f t="shared" si="12"/>
        <v>0.79487179487179482</v>
      </c>
      <c r="N99" s="35">
        <f t="shared" si="12"/>
        <v>0</v>
      </c>
      <c r="O99" s="48">
        <f t="shared" si="13"/>
        <v>4.7699999999999996</v>
      </c>
      <c r="P99" s="48">
        <f t="shared" si="14"/>
        <v>0.48</v>
      </c>
      <c r="Q99" s="48">
        <f t="shared" si="15"/>
        <v>5</v>
      </c>
      <c r="R99" s="48">
        <f t="shared" si="16"/>
        <v>5</v>
      </c>
    </row>
    <row r="100" spans="1:26" s="33" customFormat="1" ht="18.75" x14ac:dyDescent="0.3">
      <c r="B100" s="34"/>
      <c r="C100" s="34"/>
      <c r="D100" s="34"/>
      <c r="E100" s="34"/>
      <c r="F100" s="34"/>
      <c r="G100" s="34"/>
      <c r="H100" s="34"/>
      <c r="V100" s="1"/>
      <c r="W100" s="40"/>
      <c r="X100"/>
      <c r="Y100"/>
      <c r="Z100"/>
    </row>
    <row r="102" spans="1:26" ht="15.75" thickBot="1" x14ac:dyDescent="0.3"/>
    <row r="103" spans="1:26" ht="27" thickBot="1" x14ac:dyDescent="0.3">
      <c r="A103" s="73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5"/>
    </row>
    <row r="105" spans="1:26" ht="21" customHeight="1" x14ac:dyDescent="0.25">
      <c r="A105" s="25"/>
      <c r="B105" s="65"/>
      <c r="C105" s="65"/>
      <c r="D105" s="65"/>
      <c r="E105" s="65"/>
      <c r="F105" s="65"/>
      <c r="G105" s="65"/>
      <c r="H105" s="65"/>
      <c r="I105" s="66"/>
      <c r="J105" s="66"/>
      <c r="K105" s="66"/>
      <c r="L105" s="65"/>
      <c r="M105" s="65"/>
      <c r="N105" s="65"/>
      <c r="O105" s="65"/>
      <c r="P105" s="65"/>
      <c r="Q105" s="76"/>
      <c r="R105" s="77"/>
      <c r="S105" s="77"/>
      <c r="T105" s="77"/>
      <c r="U105" s="77"/>
    </row>
    <row r="106" spans="1:26" ht="15" customHeight="1" x14ac:dyDescent="0.25">
      <c r="A106" s="49"/>
      <c r="B106" s="70"/>
      <c r="C106" s="71"/>
      <c r="D106" s="71"/>
      <c r="E106" s="71"/>
      <c r="F106" s="71"/>
      <c r="G106" s="71"/>
      <c r="H106" s="72"/>
      <c r="I106" s="67"/>
      <c r="J106" s="68"/>
      <c r="K106" s="69"/>
      <c r="L106" s="67"/>
      <c r="M106" s="68"/>
      <c r="N106" s="68"/>
      <c r="O106" s="68"/>
      <c r="P106" s="69"/>
      <c r="Q106" s="59"/>
      <c r="R106" s="60"/>
      <c r="S106" s="60"/>
      <c r="T106" s="60"/>
      <c r="U106" s="61"/>
    </row>
    <row r="107" spans="1:26" ht="15" customHeight="1" x14ac:dyDescent="0.25">
      <c r="A107" s="49"/>
      <c r="B107" s="70"/>
      <c r="C107" s="71"/>
      <c r="D107" s="71"/>
      <c r="E107" s="71"/>
      <c r="F107" s="71"/>
      <c r="G107" s="71"/>
      <c r="H107" s="72"/>
      <c r="I107" s="67"/>
      <c r="J107" s="68"/>
      <c r="K107" s="69"/>
      <c r="L107" s="67"/>
      <c r="M107" s="68"/>
      <c r="N107" s="68"/>
      <c r="O107" s="68"/>
      <c r="P107" s="69"/>
      <c r="Q107" s="59"/>
      <c r="R107" s="60"/>
      <c r="S107" s="60"/>
      <c r="T107" s="60"/>
      <c r="U107" s="61"/>
    </row>
    <row r="108" spans="1:26" ht="15" customHeight="1" x14ac:dyDescent="0.25">
      <c r="A108" s="49"/>
      <c r="B108" s="70"/>
      <c r="C108" s="71"/>
      <c r="D108" s="71"/>
      <c r="E108" s="71"/>
      <c r="F108" s="71"/>
      <c r="G108" s="71"/>
      <c r="H108" s="72"/>
      <c r="I108" s="67"/>
      <c r="J108" s="68"/>
      <c r="K108" s="69"/>
      <c r="L108" s="67"/>
      <c r="M108" s="68"/>
      <c r="N108" s="68"/>
      <c r="O108" s="68"/>
      <c r="P108" s="69"/>
      <c r="Q108" s="59"/>
      <c r="R108" s="60"/>
      <c r="S108" s="60"/>
      <c r="T108" s="60"/>
      <c r="U108" s="61"/>
    </row>
    <row r="109" spans="1:26" ht="15" customHeight="1" x14ac:dyDescent="0.25">
      <c r="A109" s="49"/>
      <c r="B109" s="70"/>
      <c r="C109" s="71"/>
      <c r="D109" s="71"/>
      <c r="E109" s="71"/>
      <c r="F109" s="71"/>
      <c r="G109" s="71"/>
      <c r="H109" s="72"/>
      <c r="I109" s="67"/>
      <c r="J109" s="68"/>
      <c r="K109" s="69"/>
      <c r="L109" s="67"/>
      <c r="M109" s="68"/>
      <c r="N109" s="68"/>
      <c r="O109" s="68"/>
      <c r="P109" s="69"/>
      <c r="Q109" s="59"/>
      <c r="R109" s="60"/>
      <c r="S109" s="60"/>
      <c r="T109" s="60"/>
      <c r="U109" s="61"/>
    </row>
    <row r="110" spans="1:26" ht="15" customHeight="1" x14ac:dyDescent="0.25">
      <c r="A110" s="49"/>
      <c r="B110" s="70"/>
      <c r="C110" s="71"/>
      <c r="D110" s="71"/>
      <c r="E110" s="71"/>
      <c r="F110" s="71"/>
      <c r="G110" s="71"/>
      <c r="H110" s="72"/>
      <c r="I110" s="67"/>
      <c r="J110" s="68"/>
      <c r="K110" s="69"/>
      <c r="L110" s="67"/>
      <c r="M110" s="68"/>
      <c r="N110" s="68"/>
      <c r="O110" s="68"/>
      <c r="P110" s="69"/>
      <c r="Q110" s="59"/>
      <c r="R110" s="60"/>
      <c r="S110" s="60"/>
      <c r="T110" s="60"/>
      <c r="U110" s="61"/>
    </row>
    <row r="111" spans="1:26" ht="15" customHeight="1" x14ac:dyDescent="0.25">
      <c r="A111" s="49"/>
      <c r="B111" s="70"/>
      <c r="C111" s="71"/>
      <c r="D111" s="71"/>
      <c r="E111" s="71"/>
      <c r="F111" s="71"/>
      <c r="G111" s="71"/>
      <c r="H111" s="72"/>
      <c r="I111" s="67"/>
      <c r="J111" s="68"/>
      <c r="K111" s="69"/>
      <c r="L111" s="67"/>
      <c r="M111" s="68"/>
      <c r="N111" s="68"/>
      <c r="O111" s="68"/>
      <c r="P111" s="69"/>
      <c r="Q111" s="59"/>
      <c r="R111" s="60"/>
      <c r="S111" s="60"/>
      <c r="T111" s="60"/>
      <c r="U111" s="61"/>
    </row>
    <row r="112" spans="1:26" ht="15" customHeight="1" x14ac:dyDescent="0.25">
      <c r="A112" s="49"/>
      <c r="B112" s="70"/>
      <c r="C112" s="71"/>
      <c r="D112" s="71"/>
      <c r="E112" s="71"/>
      <c r="F112" s="71"/>
      <c r="G112" s="71"/>
      <c r="H112" s="72"/>
      <c r="I112" s="67"/>
      <c r="J112" s="68"/>
      <c r="K112" s="69"/>
      <c r="L112" s="67"/>
      <c r="M112" s="68"/>
      <c r="N112" s="68"/>
      <c r="O112" s="68"/>
      <c r="P112" s="69"/>
      <c r="Q112" s="59"/>
      <c r="R112" s="60"/>
      <c r="S112" s="60"/>
      <c r="T112" s="60"/>
      <c r="U112" s="61"/>
    </row>
    <row r="113" spans="1:23" ht="15" customHeight="1" x14ac:dyDescent="0.25">
      <c r="A113" s="49"/>
      <c r="B113" s="70"/>
      <c r="C113" s="71"/>
      <c r="D113" s="71"/>
      <c r="E113" s="71"/>
      <c r="F113" s="71"/>
      <c r="G113" s="71"/>
      <c r="H113" s="72"/>
      <c r="I113" s="67"/>
      <c r="J113" s="68"/>
      <c r="K113" s="69"/>
      <c r="L113" s="67"/>
      <c r="M113" s="68"/>
      <c r="N113" s="68"/>
      <c r="O113" s="68"/>
      <c r="P113" s="69"/>
      <c r="Q113" s="59"/>
      <c r="R113" s="60"/>
      <c r="S113" s="60"/>
      <c r="T113" s="60"/>
      <c r="U113" s="61"/>
    </row>
    <row r="114" spans="1:23" ht="15" customHeight="1" x14ac:dyDescent="0.25">
      <c r="A114" s="49"/>
      <c r="B114" s="70"/>
      <c r="C114" s="71"/>
      <c r="D114" s="71"/>
      <c r="E114" s="71"/>
      <c r="F114" s="71"/>
      <c r="G114" s="71"/>
      <c r="H114" s="72"/>
      <c r="I114" s="67"/>
      <c r="J114" s="68"/>
      <c r="K114" s="69"/>
      <c r="L114" s="67"/>
      <c r="M114" s="68"/>
      <c r="N114" s="68"/>
      <c r="O114" s="68"/>
      <c r="P114" s="69"/>
      <c r="Q114" s="59"/>
      <c r="R114" s="60"/>
      <c r="S114" s="60"/>
      <c r="T114" s="60"/>
      <c r="U114" s="61"/>
    </row>
    <row r="115" spans="1:23" ht="15" customHeight="1" x14ac:dyDescent="0.25">
      <c r="A115" s="49"/>
      <c r="B115" s="70"/>
      <c r="C115" s="71"/>
      <c r="D115" s="71"/>
      <c r="E115" s="71"/>
      <c r="F115" s="71"/>
      <c r="G115" s="71"/>
      <c r="H115" s="72"/>
      <c r="I115" s="67"/>
      <c r="J115" s="68"/>
      <c r="K115" s="69"/>
      <c r="L115" s="67"/>
      <c r="M115" s="68"/>
      <c r="N115" s="68"/>
      <c r="O115" s="68"/>
      <c r="P115" s="69"/>
      <c r="Q115" s="59"/>
      <c r="R115" s="60"/>
      <c r="S115" s="60"/>
      <c r="T115" s="60"/>
      <c r="U115" s="61"/>
    </row>
    <row r="116" spans="1:23" ht="15" customHeight="1" x14ac:dyDescent="0.25">
      <c r="A116" s="49"/>
      <c r="B116" s="70"/>
      <c r="C116" s="71"/>
      <c r="D116" s="71"/>
      <c r="E116" s="71"/>
      <c r="F116" s="71"/>
      <c r="G116" s="71"/>
      <c r="H116" s="72"/>
      <c r="I116" s="67"/>
      <c r="J116" s="68"/>
      <c r="K116" s="69"/>
      <c r="L116" s="67"/>
      <c r="M116" s="68"/>
      <c r="N116" s="68"/>
      <c r="O116" s="68"/>
      <c r="P116" s="69"/>
      <c r="Q116" s="59"/>
      <c r="R116" s="60"/>
      <c r="S116" s="60"/>
      <c r="T116" s="60"/>
      <c r="U116" s="61"/>
    </row>
    <row r="117" spans="1:23" ht="15" customHeight="1" x14ac:dyDescent="0.25">
      <c r="A117" s="49"/>
      <c r="B117" s="70"/>
      <c r="C117" s="71"/>
      <c r="D117" s="71"/>
      <c r="E117" s="71"/>
      <c r="F117" s="71"/>
      <c r="G117" s="71"/>
      <c r="H117" s="72"/>
      <c r="I117" s="67"/>
      <c r="J117" s="68"/>
      <c r="K117" s="69"/>
      <c r="L117" s="67"/>
      <c r="M117" s="68"/>
      <c r="N117" s="68"/>
      <c r="O117" s="68"/>
      <c r="P117" s="69"/>
      <c r="Q117" s="59"/>
      <c r="R117" s="60"/>
      <c r="S117" s="60"/>
      <c r="T117" s="60"/>
      <c r="U117" s="61"/>
    </row>
    <row r="118" spans="1:23" ht="15" customHeight="1" x14ac:dyDescent="0.25">
      <c r="A118" s="49"/>
      <c r="B118" s="70"/>
      <c r="C118" s="71"/>
      <c r="D118" s="71"/>
      <c r="E118" s="71"/>
      <c r="F118" s="71"/>
      <c r="G118" s="71"/>
      <c r="H118" s="72"/>
      <c r="I118" s="67"/>
      <c r="J118" s="68"/>
      <c r="K118" s="69"/>
      <c r="L118" s="67"/>
      <c r="M118" s="68"/>
      <c r="N118" s="68"/>
      <c r="O118" s="68"/>
      <c r="P118" s="69"/>
      <c r="Q118" s="59"/>
      <c r="R118" s="60"/>
      <c r="S118" s="60"/>
      <c r="T118" s="60"/>
      <c r="U118" s="61"/>
    </row>
    <row r="119" spans="1:23" ht="15" customHeight="1" x14ac:dyDescent="0.25">
      <c r="A119" s="49"/>
      <c r="B119" s="70"/>
      <c r="C119" s="71"/>
      <c r="D119" s="71"/>
      <c r="E119" s="71"/>
      <c r="F119" s="71"/>
      <c r="G119" s="71"/>
      <c r="H119" s="72"/>
      <c r="I119" s="67"/>
      <c r="J119" s="68"/>
      <c r="K119" s="69"/>
      <c r="L119" s="67"/>
      <c r="M119" s="68"/>
      <c r="N119" s="68"/>
      <c r="O119" s="68"/>
      <c r="P119" s="69"/>
      <c r="Q119" s="59"/>
      <c r="R119" s="60"/>
      <c r="S119" s="60"/>
      <c r="T119" s="60"/>
      <c r="U119" s="61"/>
    </row>
    <row r="120" spans="1:23" ht="15" customHeight="1" x14ac:dyDescent="0.25">
      <c r="A120" s="49"/>
      <c r="B120" s="70"/>
      <c r="C120" s="71"/>
      <c r="D120" s="71"/>
      <c r="E120" s="71"/>
      <c r="F120" s="71"/>
      <c r="G120" s="71"/>
      <c r="H120" s="72"/>
      <c r="I120" s="67"/>
      <c r="J120" s="68"/>
      <c r="K120" s="69"/>
      <c r="L120" s="67"/>
      <c r="M120" s="68"/>
      <c r="N120" s="68"/>
      <c r="O120" s="68"/>
      <c r="P120" s="69"/>
      <c r="Q120" s="59"/>
      <c r="R120" s="60"/>
      <c r="S120" s="60"/>
      <c r="T120" s="60"/>
      <c r="U120" s="61"/>
      <c r="W120" s="41"/>
    </row>
    <row r="121" spans="1:23" ht="15" customHeight="1" x14ac:dyDescent="0.25">
      <c r="A121" s="49"/>
      <c r="B121" s="70"/>
      <c r="C121" s="71"/>
      <c r="D121" s="71"/>
      <c r="E121" s="71"/>
      <c r="F121" s="71"/>
      <c r="G121" s="71"/>
      <c r="H121" s="72"/>
      <c r="I121" s="67"/>
      <c r="J121" s="68"/>
      <c r="K121" s="69"/>
      <c r="L121" s="67"/>
      <c r="M121" s="68"/>
      <c r="N121" s="68"/>
      <c r="O121" s="68"/>
      <c r="P121" s="69"/>
      <c r="Q121" s="59"/>
      <c r="R121" s="60"/>
      <c r="S121" s="60"/>
      <c r="T121" s="60"/>
      <c r="U121" s="61"/>
      <c r="W121" s="41"/>
    </row>
    <row r="122" spans="1:23" ht="15" customHeight="1" x14ac:dyDescent="0.25">
      <c r="A122" s="49"/>
      <c r="B122" s="70"/>
      <c r="C122" s="71"/>
      <c r="D122" s="71"/>
      <c r="E122" s="71"/>
      <c r="F122" s="71"/>
      <c r="G122" s="71"/>
      <c r="H122" s="72"/>
      <c r="I122" s="67"/>
      <c r="J122" s="68"/>
      <c r="K122" s="69"/>
      <c r="L122" s="67"/>
      <c r="M122" s="68"/>
      <c r="N122" s="68"/>
      <c r="O122" s="68"/>
      <c r="P122" s="69"/>
      <c r="Q122" s="59"/>
      <c r="R122" s="60"/>
      <c r="S122" s="60"/>
      <c r="T122" s="60"/>
      <c r="U122" s="61"/>
    </row>
    <row r="123" spans="1:23" ht="15" customHeight="1" x14ac:dyDescent="0.25">
      <c r="A123" s="49"/>
      <c r="B123" s="70"/>
      <c r="C123" s="71"/>
      <c r="D123" s="71"/>
      <c r="E123" s="71"/>
      <c r="F123" s="71"/>
      <c r="G123" s="71"/>
      <c r="H123" s="72"/>
      <c r="I123" s="67"/>
      <c r="J123" s="68"/>
      <c r="K123" s="69"/>
      <c r="L123" s="67"/>
      <c r="M123" s="68"/>
      <c r="N123" s="68"/>
      <c r="O123" s="68"/>
      <c r="P123" s="69"/>
      <c r="Q123" s="59"/>
      <c r="R123" s="60"/>
      <c r="S123" s="60"/>
      <c r="T123" s="60"/>
      <c r="U123" s="61"/>
    </row>
    <row r="124" spans="1:23" ht="15" customHeight="1" x14ac:dyDescent="0.25">
      <c r="A124" s="49"/>
      <c r="B124" s="70"/>
      <c r="C124" s="71"/>
      <c r="D124" s="71"/>
      <c r="E124" s="71"/>
      <c r="F124" s="71"/>
      <c r="G124" s="71"/>
      <c r="H124" s="72"/>
      <c r="I124" s="67"/>
      <c r="J124" s="68"/>
      <c r="K124" s="69"/>
      <c r="L124" s="67"/>
      <c r="M124" s="68"/>
      <c r="N124" s="68"/>
      <c r="O124" s="68"/>
      <c r="P124" s="69"/>
      <c r="Q124" s="59"/>
      <c r="R124" s="60"/>
      <c r="S124" s="60"/>
      <c r="T124" s="60"/>
      <c r="U124" s="61"/>
    </row>
    <row r="125" spans="1:23" ht="15" customHeight="1" x14ac:dyDescent="0.25">
      <c r="A125" s="49"/>
      <c r="B125" s="70"/>
      <c r="C125" s="71"/>
      <c r="D125" s="71"/>
      <c r="E125" s="71"/>
      <c r="F125" s="71"/>
      <c r="G125" s="71"/>
      <c r="H125" s="72"/>
      <c r="I125" s="67"/>
      <c r="J125" s="68"/>
      <c r="K125" s="69"/>
      <c r="L125" s="67"/>
      <c r="M125" s="68"/>
      <c r="N125" s="68"/>
      <c r="O125" s="68"/>
      <c r="P125" s="69"/>
      <c r="Q125" s="59"/>
      <c r="R125" s="60"/>
      <c r="S125" s="60"/>
      <c r="T125" s="60"/>
      <c r="U125" s="61"/>
    </row>
    <row r="126" spans="1:23" ht="15" customHeight="1" x14ac:dyDescent="0.25">
      <c r="A126" s="49"/>
      <c r="B126" s="70"/>
      <c r="C126" s="71"/>
      <c r="D126" s="71"/>
      <c r="E126" s="71"/>
      <c r="F126" s="71"/>
      <c r="G126" s="71"/>
      <c r="H126" s="72"/>
      <c r="I126" s="67"/>
      <c r="J126" s="68"/>
      <c r="K126" s="69"/>
      <c r="L126" s="67"/>
      <c r="M126" s="68"/>
      <c r="N126" s="68"/>
      <c r="O126" s="68"/>
      <c r="P126" s="69"/>
      <c r="Q126" s="59"/>
      <c r="R126" s="60"/>
      <c r="S126" s="60"/>
      <c r="T126" s="60"/>
      <c r="U126" s="61"/>
    </row>
    <row r="127" spans="1:23" ht="15" customHeight="1" x14ac:dyDescent="0.25">
      <c r="A127" s="49"/>
      <c r="B127" s="70"/>
      <c r="C127" s="71"/>
      <c r="D127" s="71"/>
      <c r="E127" s="71"/>
      <c r="F127" s="71"/>
      <c r="G127" s="71"/>
      <c r="H127" s="72"/>
      <c r="I127" s="67"/>
      <c r="J127" s="68"/>
      <c r="K127" s="69"/>
      <c r="L127" s="67"/>
      <c r="M127" s="68"/>
      <c r="N127" s="68"/>
      <c r="O127" s="68"/>
      <c r="P127" s="69"/>
      <c r="Q127" s="59"/>
      <c r="R127" s="60"/>
      <c r="S127" s="60"/>
      <c r="T127" s="60"/>
      <c r="U127" s="61"/>
    </row>
    <row r="128" spans="1:23" ht="15" customHeight="1" x14ac:dyDescent="0.25">
      <c r="A128" s="49"/>
      <c r="B128" s="70"/>
      <c r="C128" s="71"/>
      <c r="D128" s="71"/>
      <c r="E128" s="71"/>
      <c r="F128" s="71"/>
      <c r="G128" s="71"/>
      <c r="H128" s="72"/>
      <c r="I128" s="67"/>
      <c r="J128" s="68"/>
      <c r="K128" s="69"/>
      <c r="L128" s="67"/>
      <c r="M128" s="68"/>
      <c r="N128" s="68"/>
      <c r="O128" s="68"/>
      <c r="P128" s="69"/>
      <c r="Q128" s="59"/>
      <c r="R128" s="60"/>
      <c r="S128" s="60"/>
      <c r="T128" s="60"/>
      <c r="U128" s="61"/>
    </row>
    <row r="129" spans="1:21" ht="15" customHeight="1" x14ac:dyDescent="0.25">
      <c r="A129" s="49"/>
      <c r="B129" s="70"/>
      <c r="C129" s="71"/>
      <c r="D129" s="71"/>
      <c r="E129" s="71"/>
      <c r="F129" s="71"/>
      <c r="G129" s="71"/>
      <c r="H129" s="72"/>
      <c r="I129" s="67"/>
      <c r="J129" s="68"/>
      <c r="K129" s="69"/>
      <c r="L129" s="67"/>
      <c r="M129" s="68"/>
      <c r="N129" s="68"/>
      <c r="O129" s="68"/>
      <c r="P129" s="69"/>
      <c r="Q129" s="59"/>
      <c r="R129" s="60"/>
      <c r="S129" s="60"/>
      <c r="T129" s="60"/>
      <c r="U129" s="61"/>
    </row>
    <row r="130" spans="1:21" ht="15" customHeight="1" x14ac:dyDescent="0.25">
      <c r="A130" s="49"/>
      <c r="B130" s="70"/>
      <c r="C130" s="71"/>
      <c r="D130" s="71"/>
      <c r="E130" s="71"/>
      <c r="F130" s="71"/>
      <c r="G130" s="71"/>
      <c r="H130" s="72"/>
      <c r="I130" s="67"/>
      <c r="J130" s="68"/>
      <c r="K130" s="69"/>
      <c r="L130" s="67"/>
      <c r="M130" s="68"/>
      <c r="N130" s="68"/>
      <c r="O130" s="68"/>
      <c r="P130" s="69"/>
      <c r="Q130" s="59"/>
      <c r="R130" s="60"/>
      <c r="S130" s="60"/>
      <c r="T130" s="60"/>
      <c r="U130" s="61"/>
    </row>
    <row r="131" spans="1:21" ht="15" customHeight="1" x14ac:dyDescent="0.25">
      <c r="A131" s="49"/>
      <c r="B131" s="70"/>
      <c r="C131" s="71"/>
      <c r="D131" s="71"/>
      <c r="E131" s="71"/>
      <c r="F131" s="71"/>
      <c r="G131" s="71"/>
      <c r="H131" s="72"/>
      <c r="I131" s="67"/>
      <c r="J131" s="68"/>
      <c r="K131" s="69"/>
      <c r="L131" s="67"/>
      <c r="M131" s="68"/>
      <c r="N131" s="68"/>
      <c r="O131" s="68"/>
      <c r="P131" s="69"/>
      <c r="Q131" s="59"/>
      <c r="R131" s="60"/>
      <c r="S131" s="60"/>
      <c r="T131" s="60"/>
      <c r="U131" s="61"/>
    </row>
    <row r="132" spans="1:21" ht="15" customHeight="1" x14ac:dyDescent="0.25">
      <c r="A132" s="49"/>
      <c r="B132" s="70"/>
      <c r="C132" s="71"/>
      <c r="D132" s="71"/>
      <c r="E132" s="71"/>
      <c r="F132" s="71"/>
      <c r="G132" s="71"/>
      <c r="H132" s="72"/>
      <c r="I132" s="67"/>
      <c r="J132" s="68"/>
      <c r="K132" s="69"/>
      <c r="L132" s="67"/>
      <c r="M132" s="68"/>
      <c r="N132" s="68"/>
      <c r="O132" s="68"/>
      <c r="P132" s="69"/>
      <c r="Q132" s="59"/>
      <c r="R132" s="60"/>
      <c r="S132" s="60"/>
      <c r="T132" s="60"/>
      <c r="U132" s="61"/>
    </row>
    <row r="133" spans="1:21" ht="15" customHeight="1" x14ac:dyDescent="0.25">
      <c r="A133" s="49"/>
      <c r="B133" s="70"/>
      <c r="C133" s="71"/>
      <c r="D133" s="71"/>
      <c r="E133" s="71"/>
      <c r="F133" s="71"/>
      <c r="G133" s="71"/>
      <c r="H133" s="72"/>
      <c r="I133" s="67"/>
      <c r="J133" s="68"/>
      <c r="K133" s="69"/>
      <c r="L133" s="67"/>
      <c r="M133" s="68"/>
      <c r="N133" s="68"/>
      <c r="O133" s="68"/>
      <c r="P133" s="69"/>
      <c r="Q133" s="59"/>
      <c r="R133" s="60"/>
      <c r="S133" s="60"/>
      <c r="T133" s="60"/>
      <c r="U133" s="61"/>
    </row>
    <row r="134" spans="1:21" ht="15" customHeight="1" x14ac:dyDescent="0.25">
      <c r="A134" s="49"/>
      <c r="B134" s="70"/>
      <c r="C134" s="71"/>
      <c r="D134" s="71"/>
      <c r="E134" s="71"/>
      <c r="F134" s="71"/>
      <c r="G134" s="71"/>
      <c r="H134" s="72"/>
      <c r="I134" s="67"/>
      <c r="J134" s="68"/>
      <c r="K134" s="69"/>
      <c r="L134" s="67"/>
      <c r="M134" s="68"/>
      <c r="N134" s="68"/>
      <c r="O134" s="68"/>
      <c r="P134" s="69"/>
      <c r="Q134" s="59"/>
      <c r="R134" s="60"/>
      <c r="S134" s="60"/>
      <c r="T134" s="60"/>
      <c r="U134" s="61"/>
    </row>
    <row r="135" spans="1:21" ht="15" customHeight="1" x14ac:dyDescent="0.25">
      <c r="A135" s="49"/>
      <c r="B135" s="70"/>
      <c r="C135" s="71"/>
      <c r="D135" s="71"/>
      <c r="E135" s="71"/>
      <c r="F135" s="71"/>
      <c r="G135" s="71"/>
      <c r="H135" s="72"/>
      <c r="I135" s="67"/>
      <c r="J135" s="68"/>
      <c r="K135" s="69"/>
      <c r="L135" s="67"/>
      <c r="M135" s="68"/>
      <c r="N135" s="68"/>
      <c r="O135" s="68"/>
      <c r="P135" s="69"/>
      <c r="Q135" s="59"/>
      <c r="R135" s="60"/>
      <c r="S135" s="60"/>
      <c r="T135" s="60"/>
      <c r="U135" s="61"/>
    </row>
    <row r="136" spans="1:21" ht="15" customHeight="1" x14ac:dyDescent="0.25">
      <c r="A136" s="49"/>
      <c r="B136" s="70"/>
      <c r="C136" s="71"/>
      <c r="D136" s="71"/>
      <c r="E136" s="71"/>
      <c r="F136" s="71"/>
      <c r="G136" s="71"/>
      <c r="H136" s="72"/>
      <c r="I136" s="67"/>
      <c r="J136" s="68"/>
      <c r="K136" s="69"/>
      <c r="L136" s="67"/>
      <c r="M136" s="68"/>
      <c r="N136" s="68"/>
      <c r="O136" s="68"/>
      <c r="P136" s="69"/>
      <c r="Q136" s="59"/>
      <c r="R136" s="60"/>
      <c r="S136" s="60"/>
      <c r="T136" s="60"/>
      <c r="U136" s="61"/>
    </row>
    <row r="137" spans="1:21" ht="15" customHeight="1" x14ac:dyDescent="0.25">
      <c r="A137" s="49"/>
      <c r="B137" s="70"/>
      <c r="C137" s="71"/>
      <c r="D137" s="71"/>
      <c r="E137" s="71"/>
      <c r="F137" s="71"/>
      <c r="G137" s="71"/>
      <c r="H137" s="72"/>
      <c r="I137" s="67"/>
      <c r="J137" s="68"/>
      <c r="K137" s="69"/>
      <c r="L137" s="67"/>
      <c r="M137" s="68"/>
      <c r="N137" s="68"/>
      <c r="O137" s="68"/>
      <c r="P137" s="69"/>
      <c r="Q137" s="59"/>
      <c r="R137" s="60"/>
      <c r="S137" s="60"/>
      <c r="T137" s="60"/>
      <c r="U137" s="61"/>
    </row>
    <row r="138" spans="1:21" ht="15" customHeight="1" x14ac:dyDescent="0.25">
      <c r="A138" s="49"/>
      <c r="B138" s="70"/>
      <c r="C138" s="71"/>
      <c r="D138" s="71"/>
      <c r="E138" s="71"/>
      <c r="F138" s="71"/>
      <c r="G138" s="71"/>
      <c r="H138" s="72"/>
      <c r="I138" s="67"/>
      <c r="J138" s="68"/>
      <c r="K138" s="69"/>
      <c r="L138" s="67"/>
      <c r="M138" s="68"/>
      <c r="N138" s="68"/>
      <c r="O138" s="68"/>
      <c r="P138" s="69"/>
      <c r="Q138" s="59"/>
      <c r="R138" s="60"/>
      <c r="S138" s="60"/>
      <c r="T138" s="60"/>
      <c r="U138" s="61"/>
    </row>
    <row r="139" spans="1:21" ht="15" customHeight="1" x14ac:dyDescent="0.25">
      <c r="A139" s="49"/>
      <c r="B139" s="70"/>
      <c r="C139" s="71"/>
      <c r="D139" s="71"/>
      <c r="E139" s="71"/>
      <c r="F139" s="71"/>
      <c r="G139" s="71"/>
      <c r="H139" s="72"/>
      <c r="I139" s="67"/>
      <c r="J139" s="68"/>
      <c r="K139" s="69"/>
      <c r="L139" s="67"/>
      <c r="M139" s="68"/>
      <c r="N139" s="68"/>
      <c r="O139" s="68"/>
      <c r="P139" s="69"/>
      <c r="Q139" s="59"/>
      <c r="R139" s="60"/>
      <c r="S139" s="60"/>
      <c r="T139" s="60"/>
      <c r="U139" s="61"/>
    </row>
    <row r="140" spans="1:21" ht="15" customHeight="1" x14ac:dyDescent="0.25">
      <c r="A140" s="49"/>
      <c r="B140" s="70"/>
      <c r="C140" s="71"/>
      <c r="D140" s="71"/>
      <c r="E140" s="71"/>
      <c r="F140" s="71"/>
      <c r="G140" s="71"/>
      <c r="H140" s="72"/>
      <c r="I140" s="67"/>
      <c r="J140" s="68"/>
      <c r="K140" s="69"/>
      <c r="L140" s="67"/>
      <c r="M140" s="68"/>
      <c r="N140" s="68"/>
      <c r="O140" s="68"/>
      <c r="P140" s="69"/>
      <c r="Q140" s="59"/>
      <c r="R140" s="60"/>
      <c r="S140" s="60"/>
      <c r="T140" s="60"/>
      <c r="U140" s="61"/>
    </row>
    <row r="141" spans="1:21" ht="15" customHeight="1" x14ac:dyDescent="0.25">
      <c r="A141" s="49"/>
      <c r="B141" s="70"/>
      <c r="C141" s="71"/>
      <c r="D141" s="71"/>
      <c r="E141" s="71"/>
      <c r="F141" s="71"/>
      <c r="G141" s="71"/>
      <c r="H141" s="72"/>
      <c r="I141" s="67"/>
      <c r="J141" s="68"/>
      <c r="K141" s="69"/>
      <c r="L141" s="67"/>
      <c r="M141" s="68"/>
      <c r="N141" s="68"/>
      <c r="O141" s="68"/>
      <c r="P141" s="69"/>
      <c r="Q141" s="59"/>
      <c r="R141" s="60"/>
      <c r="S141" s="60"/>
      <c r="T141" s="60"/>
      <c r="U141" s="61"/>
    </row>
    <row r="142" spans="1:21" ht="15" customHeight="1" x14ac:dyDescent="0.25">
      <c r="A142" s="49"/>
      <c r="B142" s="70"/>
      <c r="C142" s="71"/>
      <c r="D142" s="71"/>
      <c r="E142" s="71"/>
      <c r="F142" s="71"/>
      <c r="G142" s="71"/>
      <c r="H142" s="72"/>
      <c r="I142" s="67"/>
      <c r="J142" s="68"/>
      <c r="K142" s="69"/>
      <c r="L142" s="67"/>
      <c r="M142" s="68"/>
      <c r="N142" s="68"/>
      <c r="O142" s="68"/>
      <c r="P142" s="69"/>
      <c r="Q142" s="59"/>
      <c r="R142" s="60"/>
      <c r="S142" s="60"/>
      <c r="T142" s="60"/>
      <c r="U142" s="61"/>
    </row>
    <row r="143" spans="1:21" ht="15" customHeight="1" x14ac:dyDescent="0.25">
      <c r="A143" s="49"/>
      <c r="B143" s="70"/>
      <c r="C143" s="71"/>
      <c r="D143" s="71"/>
      <c r="E143" s="71"/>
      <c r="F143" s="71"/>
      <c r="G143" s="71"/>
      <c r="H143" s="72"/>
      <c r="I143" s="67"/>
      <c r="J143" s="68"/>
      <c r="K143" s="69"/>
      <c r="L143" s="67"/>
      <c r="M143" s="68"/>
      <c r="N143" s="68"/>
      <c r="O143" s="68"/>
      <c r="P143" s="69"/>
      <c r="Q143" s="59"/>
      <c r="R143" s="60"/>
      <c r="S143" s="60"/>
      <c r="T143" s="60"/>
      <c r="U143" s="61"/>
    </row>
    <row r="144" spans="1:21" ht="15" customHeight="1" x14ac:dyDescent="0.25">
      <c r="A144" s="49"/>
      <c r="B144" s="70"/>
      <c r="C144" s="71"/>
      <c r="D144" s="71"/>
      <c r="E144" s="71"/>
      <c r="F144" s="71"/>
      <c r="G144" s="71"/>
      <c r="H144" s="72"/>
      <c r="I144" s="67"/>
      <c r="J144" s="68"/>
      <c r="K144" s="69"/>
      <c r="L144" s="67"/>
      <c r="M144" s="68"/>
      <c r="N144" s="68"/>
      <c r="O144" s="68"/>
      <c r="P144" s="69"/>
      <c r="Q144" s="59"/>
      <c r="R144" s="60"/>
      <c r="S144" s="60"/>
      <c r="T144" s="60"/>
      <c r="U144" s="61"/>
    </row>
    <row r="145" spans="1:21" ht="15" customHeight="1" x14ac:dyDescent="0.25">
      <c r="A145" s="49"/>
      <c r="B145" s="70"/>
      <c r="C145" s="71"/>
      <c r="D145" s="71"/>
      <c r="E145" s="71"/>
      <c r="F145" s="71"/>
      <c r="G145" s="71"/>
      <c r="H145" s="72"/>
      <c r="I145" s="67"/>
      <c r="J145" s="68"/>
      <c r="K145" s="69"/>
      <c r="L145" s="67"/>
      <c r="M145" s="68"/>
      <c r="N145" s="68"/>
      <c r="O145" s="68"/>
      <c r="P145" s="69"/>
      <c r="Q145" s="59"/>
      <c r="R145" s="60"/>
      <c r="S145" s="60"/>
      <c r="T145" s="60"/>
      <c r="U145" s="61"/>
    </row>
    <row r="146" spans="1:21" ht="15" customHeight="1" x14ac:dyDescent="0.25">
      <c r="A146" s="49"/>
      <c r="B146" s="70"/>
      <c r="C146" s="71"/>
      <c r="D146" s="71"/>
      <c r="E146" s="71"/>
      <c r="F146" s="71"/>
      <c r="G146" s="71"/>
      <c r="H146" s="72"/>
      <c r="I146" s="67"/>
      <c r="J146" s="68"/>
      <c r="K146" s="69"/>
      <c r="L146" s="67"/>
      <c r="M146" s="68"/>
      <c r="N146" s="68"/>
      <c r="O146" s="68"/>
      <c r="P146" s="69"/>
      <c r="Q146" s="59"/>
      <c r="R146" s="60"/>
      <c r="S146" s="60"/>
      <c r="T146" s="60"/>
      <c r="U146" s="61"/>
    </row>
    <row r="147" spans="1:21" ht="15" customHeight="1" x14ac:dyDescent="0.25">
      <c r="A147" s="49"/>
      <c r="B147" s="70"/>
      <c r="C147" s="71"/>
      <c r="D147" s="71"/>
      <c r="E147" s="71"/>
      <c r="F147" s="71"/>
      <c r="G147" s="71"/>
      <c r="H147" s="72"/>
      <c r="I147" s="67"/>
      <c r="J147" s="68"/>
      <c r="K147" s="69"/>
      <c r="L147" s="67"/>
      <c r="M147" s="68"/>
      <c r="N147" s="68"/>
      <c r="O147" s="68"/>
      <c r="P147" s="69"/>
      <c r="Q147" s="59"/>
      <c r="R147" s="60"/>
      <c r="S147" s="60"/>
      <c r="T147" s="60"/>
      <c r="U147" s="61"/>
    </row>
    <row r="148" spans="1:21" ht="15" customHeight="1" x14ac:dyDescent="0.25">
      <c r="A148" s="49"/>
      <c r="B148" s="70"/>
      <c r="C148" s="71"/>
      <c r="D148" s="71"/>
      <c r="E148" s="71"/>
      <c r="F148" s="71"/>
      <c r="G148" s="71"/>
      <c r="H148" s="72"/>
      <c r="I148" s="67"/>
      <c r="J148" s="68"/>
      <c r="K148" s="69"/>
      <c r="L148" s="67"/>
      <c r="M148" s="68"/>
      <c r="N148" s="68"/>
      <c r="O148" s="68"/>
      <c r="P148" s="69"/>
      <c r="Q148" s="59"/>
      <c r="R148" s="60"/>
      <c r="S148" s="60"/>
      <c r="T148" s="60"/>
      <c r="U148" s="61"/>
    </row>
    <row r="149" spans="1:21" ht="15" customHeight="1" x14ac:dyDescent="0.25">
      <c r="A149" s="49"/>
      <c r="B149" s="70"/>
      <c r="C149" s="71"/>
      <c r="D149" s="71"/>
      <c r="E149" s="71"/>
      <c r="F149" s="71"/>
      <c r="G149" s="71"/>
      <c r="H149" s="72"/>
      <c r="I149" s="67"/>
      <c r="J149" s="68"/>
      <c r="K149" s="69"/>
      <c r="L149" s="67"/>
      <c r="M149" s="68"/>
      <c r="N149" s="68"/>
      <c r="O149" s="68"/>
      <c r="P149" s="69"/>
      <c r="Q149" s="59"/>
      <c r="R149" s="60"/>
      <c r="S149" s="60"/>
      <c r="T149" s="60"/>
      <c r="U149" s="61"/>
    </row>
    <row r="150" spans="1:21" ht="15" customHeight="1" x14ac:dyDescent="0.25">
      <c r="A150" s="49"/>
      <c r="B150" s="70"/>
      <c r="C150" s="71"/>
      <c r="D150" s="71"/>
      <c r="E150" s="71"/>
      <c r="F150" s="71"/>
      <c r="G150" s="71"/>
      <c r="H150" s="72"/>
      <c r="I150" s="67"/>
      <c r="J150" s="68"/>
      <c r="K150" s="69"/>
      <c r="L150" s="67"/>
      <c r="M150" s="68"/>
      <c r="N150" s="68"/>
      <c r="O150" s="68"/>
      <c r="P150" s="69"/>
      <c r="Q150" s="59"/>
      <c r="R150" s="60"/>
      <c r="S150" s="60"/>
      <c r="T150" s="60"/>
      <c r="U150" s="61"/>
    </row>
    <row r="151" spans="1:21" ht="15" customHeight="1" x14ac:dyDescent="0.25">
      <c r="A151" s="49"/>
      <c r="B151" s="70"/>
      <c r="C151" s="71"/>
      <c r="D151" s="71"/>
      <c r="E151" s="71"/>
      <c r="F151" s="71"/>
      <c r="G151" s="71"/>
      <c r="H151" s="72"/>
      <c r="I151" s="67"/>
      <c r="J151" s="68"/>
      <c r="K151" s="69"/>
      <c r="L151" s="67"/>
      <c r="M151" s="68"/>
      <c r="N151" s="68"/>
      <c r="O151" s="68"/>
      <c r="P151" s="69"/>
      <c r="Q151" s="59"/>
      <c r="R151" s="60"/>
      <c r="S151" s="60"/>
      <c r="T151" s="60"/>
      <c r="U151" s="61"/>
    </row>
    <row r="152" spans="1:21" ht="15" customHeight="1" x14ac:dyDescent="0.25">
      <c r="A152" s="49"/>
      <c r="B152" s="70"/>
      <c r="C152" s="71"/>
      <c r="D152" s="71"/>
      <c r="E152" s="71"/>
      <c r="F152" s="71"/>
      <c r="G152" s="71"/>
      <c r="H152" s="72"/>
      <c r="I152" s="67"/>
      <c r="J152" s="68"/>
      <c r="K152" s="69"/>
      <c r="L152" s="67"/>
      <c r="M152" s="68"/>
      <c r="N152" s="68"/>
      <c r="O152" s="68"/>
      <c r="P152" s="69"/>
      <c r="Q152" s="59"/>
      <c r="R152" s="60"/>
      <c r="S152" s="60"/>
      <c r="T152" s="60"/>
      <c r="U152" s="61"/>
    </row>
    <row r="153" spans="1:21" ht="15" customHeight="1" x14ac:dyDescent="0.25">
      <c r="A153" s="49"/>
      <c r="B153" s="70"/>
      <c r="C153" s="71"/>
      <c r="D153" s="71"/>
      <c r="E153" s="71"/>
      <c r="F153" s="71"/>
      <c r="G153" s="71"/>
      <c r="H153" s="72"/>
      <c r="I153" s="67"/>
      <c r="J153" s="68"/>
      <c r="K153" s="69"/>
      <c r="L153" s="67"/>
      <c r="M153" s="68"/>
      <c r="N153" s="68"/>
      <c r="O153" s="68"/>
      <c r="P153" s="69"/>
      <c r="Q153" s="59"/>
      <c r="R153" s="60"/>
      <c r="S153" s="60"/>
      <c r="T153" s="60"/>
      <c r="U153" s="61"/>
    </row>
    <row r="154" spans="1:21" ht="15" customHeight="1" x14ac:dyDescent="0.25">
      <c r="A154" s="49"/>
      <c r="B154" s="70"/>
      <c r="C154" s="71"/>
      <c r="D154" s="71"/>
      <c r="E154" s="71"/>
      <c r="F154" s="71"/>
      <c r="G154" s="71"/>
      <c r="H154" s="72"/>
      <c r="I154" s="67"/>
      <c r="J154" s="68"/>
      <c r="K154" s="69"/>
      <c r="L154" s="67"/>
      <c r="M154" s="68"/>
      <c r="N154" s="68"/>
      <c r="O154" s="68"/>
      <c r="P154" s="69"/>
      <c r="Q154" s="59"/>
      <c r="R154" s="60"/>
      <c r="S154" s="60"/>
      <c r="T154" s="60"/>
      <c r="U154" s="61"/>
    </row>
    <row r="155" spans="1:21" ht="15" customHeight="1" x14ac:dyDescent="0.25">
      <c r="A155" s="49"/>
      <c r="B155" s="70"/>
      <c r="C155" s="71"/>
      <c r="D155" s="71"/>
      <c r="E155" s="71"/>
      <c r="F155" s="71"/>
      <c r="G155" s="71"/>
      <c r="H155" s="72"/>
      <c r="I155" s="67"/>
      <c r="J155" s="68"/>
      <c r="K155" s="69"/>
      <c r="L155" s="67"/>
      <c r="M155" s="68"/>
      <c r="N155" s="68"/>
      <c r="O155" s="68"/>
      <c r="P155" s="69"/>
      <c r="Q155" s="59"/>
      <c r="R155" s="60"/>
      <c r="S155" s="60"/>
      <c r="T155" s="60"/>
      <c r="U155" s="61"/>
    </row>
    <row r="156" spans="1:21" ht="15" customHeight="1" x14ac:dyDescent="0.25">
      <c r="A156" s="49"/>
      <c r="B156" s="70"/>
      <c r="C156" s="71"/>
      <c r="D156" s="71"/>
      <c r="E156" s="71"/>
      <c r="F156" s="71"/>
      <c r="G156" s="71"/>
      <c r="H156" s="72"/>
      <c r="I156" s="67"/>
      <c r="J156" s="68"/>
      <c r="K156" s="69"/>
      <c r="L156" s="67"/>
      <c r="M156" s="68"/>
      <c r="N156" s="68"/>
      <c r="O156" s="68"/>
      <c r="P156" s="69"/>
      <c r="Q156" s="59"/>
      <c r="R156" s="60"/>
      <c r="S156" s="60"/>
      <c r="T156" s="60"/>
      <c r="U156" s="61"/>
    </row>
    <row r="157" spans="1:21" ht="15" customHeight="1" x14ac:dyDescent="0.25">
      <c r="A157" s="49"/>
      <c r="B157" s="70"/>
      <c r="C157" s="71"/>
      <c r="D157" s="71"/>
      <c r="E157" s="71"/>
      <c r="F157" s="71"/>
      <c r="G157" s="71"/>
      <c r="H157" s="72"/>
      <c r="I157" s="67"/>
      <c r="J157" s="68"/>
      <c r="K157" s="69"/>
      <c r="L157" s="67"/>
      <c r="M157" s="68"/>
      <c r="N157" s="68"/>
      <c r="O157" s="68"/>
      <c r="P157" s="69"/>
      <c r="Q157" s="59"/>
      <c r="R157" s="60"/>
      <c r="S157" s="60"/>
      <c r="T157" s="60"/>
      <c r="U157" s="61"/>
    </row>
    <row r="158" spans="1:21" ht="15" customHeight="1" x14ac:dyDescent="0.25">
      <c r="A158" s="49"/>
      <c r="B158" s="70"/>
      <c r="C158" s="71"/>
      <c r="D158" s="71"/>
      <c r="E158" s="71"/>
      <c r="F158" s="71"/>
      <c r="G158" s="71"/>
      <c r="H158" s="72"/>
      <c r="I158" s="67"/>
      <c r="J158" s="68"/>
      <c r="K158" s="69"/>
      <c r="L158" s="67"/>
      <c r="M158" s="68"/>
      <c r="N158" s="68"/>
      <c r="O158" s="68"/>
      <c r="P158" s="69"/>
      <c r="Q158" s="59"/>
      <c r="R158" s="60"/>
      <c r="S158" s="60"/>
      <c r="T158" s="60"/>
      <c r="U158" s="61"/>
    </row>
    <row r="159" spans="1:21" ht="15" customHeight="1" x14ac:dyDescent="0.25">
      <c r="A159" s="49"/>
      <c r="B159" s="70"/>
      <c r="C159" s="71"/>
      <c r="D159" s="71"/>
      <c r="E159" s="71"/>
      <c r="F159" s="71"/>
      <c r="G159" s="71"/>
      <c r="H159" s="72"/>
      <c r="I159" s="67"/>
      <c r="J159" s="68"/>
      <c r="K159" s="69"/>
      <c r="L159" s="67"/>
      <c r="M159" s="68"/>
      <c r="N159" s="68"/>
      <c r="O159" s="68"/>
      <c r="P159" s="69"/>
      <c r="Q159" s="59"/>
      <c r="R159" s="60"/>
      <c r="S159" s="60"/>
      <c r="T159" s="60"/>
      <c r="U159" s="61"/>
    </row>
    <row r="160" spans="1:21" ht="15" customHeight="1" x14ac:dyDescent="0.25">
      <c r="A160" s="49"/>
      <c r="B160" s="70"/>
      <c r="C160" s="71"/>
      <c r="D160" s="71"/>
      <c r="E160" s="71"/>
      <c r="F160" s="71"/>
      <c r="G160" s="71"/>
      <c r="H160" s="72"/>
      <c r="I160" s="67"/>
      <c r="J160" s="68"/>
      <c r="K160" s="69"/>
      <c r="L160" s="67"/>
      <c r="M160" s="68"/>
      <c r="N160" s="68"/>
      <c r="O160" s="68"/>
      <c r="P160" s="69"/>
      <c r="Q160" s="59"/>
      <c r="R160" s="60"/>
      <c r="S160" s="60"/>
      <c r="T160" s="60"/>
      <c r="U160" s="61"/>
    </row>
    <row r="161" spans="1:21" ht="15" customHeight="1" x14ac:dyDescent="0.25">
      <c r="A161" s="49"/>
      <c r="B161" s="70"/>
      <c r="C161" s="71"/>
      <c r="D161" s="71"/>
      <c r="E161" s="71"/>
      <c r="F161" s="71"/>
      <c r="G161" s="71"/>
      <c r="H161" s="72"/>
      <c r="I161" s="67"/>
      <c r="J161" s="68"/>
      <c r="K161" s="69"/>
      <c r="L161" s="67"/>
      <c r="M161" s="68"/>
      <c r="N161" s="68"/>
      <c r="O161" s="68"/>
      <c r="P161" s="69"/>
      <c r="Q161" s="59"/>
      <c r="R161" s="60"/>
      <c r="S161" s="60"/>
      <c r="T161" s="60"/>
      <c r="U161" s="61"/>
    </row>
    <row r="162" spans="1:21" ht="15" customHeight="1" x14ac:dyDescent="0.25">
      <c r="A162" s="49"/>
      <c r="B162" s="70"/>
      <c r="C162" s="71"/>
      <c r="D162" s="71"/>
      <c r="E162" s="71"/>
      <c r="F162" s="71"/>
      <c r="G162" s="71"/>
      <c r="H162" s="72"/>
      <c r="I162" s="67"/>
      <c r="J162" s="68"/>
      <c r="K162" s="69"/>
      <c r="L162" s="67"/>
      <c r="M162" s="68"/>
      <c r="N162" s="68"/>
      <c r="O162" s="68"/>
      <c r="P162" s="69"/>
      <c r="Q162" s="59"/>
      <c r="R162" s="60"/>
      <c r="S162" s="60"/>
      <c r="T162" s="60"/>
      <c r="U162" s="61"/>
    </row>
    <row r="163" spans="1:21" ht="15" customHeight="1" x14ac:dyDescent="0.25">
      <c r="A163" s="49"/>
      <c r="B163" s="70"/>
      <c r="C163" s="71"/>
      <c r="D163" s="71"/>
      <c r="E163" s="71"/>
      <c r="F163" s="71"/>
      <c r="G163" s="71"/>
      <c r="H163" s="72"/>
      <c r="I163" s="67"/>
      <c r="J163" s="68"/>
      <c r="K163" s="69"/>
      <c r="L163" s="67"/>
      <c r="M163" s="68"/>
      <c r="N163" s="68"/>
      <c r="O163" s="68"/>
      <c r="P163" s="69"/>
      <c r="Q163" s="59"/>
      <c r="R163" s="60"/>
      <c r="S163" s="60"/>
      <c r="T163" s="60"/>
      <c r="U163" s="61"/>
    </row>
    <row r="164" spans="1:21" ht="15" customHeight="1" x14ac:dyDescent="0.25">
      <c r="A164" s="49"/>
      <c r="B164" s="70"/>
      <c r="C164" s="71"/>
      <c r="D164" s="71"/>
      <c r="E164" s="71"/>
      <c r="F164" s="71"/>
      <c r="G164" s="71"/>
      <c r="H164" s="72"/>
      <c r="I164" s="67"/>
      <c r="J164" s="68"/>
      <c r="K164" s="69"/>
      <c r="L164" s="67"/>
      <c r="M164" s="68"/>
      <c r="N164" s="68"/>
      <c r="O164" s="68"/>
      <c r="P164" s="69"/>
      <c r="Q164" s="59"/>
      <c r="R164" s="60"/>
      <c r="S164" s="60"/>
      <c r="T164" s="60"/>
      <c r="U164" s="61"/>
    </row>
    <row r="165" spans="1:21" x14ac:dyDescent="0.25">
      <c r="A165" s="49"/>
      <c r="B165" s="70"/>
      <c r="C165" s="71"/>
      <c r="D165" s="71"/>
      <c r="E165" s="71"/>
      <c r="F165" s="71"/>
      <c r="G165" s="71"/>
      <c r="H165" s="72"/>
      <c r="I165" s="67"/>
      <c r="J165" s="68"/>
      <c r="K165" s="69"/>
      <c r="L165" s="67"/>
      <c r="M165" s="68"/>
      <c r="N165" s="68"/>
      <c r="O165" s="68"/>
      <c r="P165" s="69"/>
      <c r="Q165" s="59"/>
      <c r="R165" s="60"/>
      <c r="S165" s="60"/>
      <c r="T165" s="60"/>
      <c r="U165" s="61"/>
    </row>
    <row r="166" spans="1:21" x14ac:dyDescent="0.25">
      <c r="A166" s="49"/>
      <c r="B166" s="70"/>
      <c r="C166" s="71"/>
      <c r="D166" s="71"/>
      <c r="E166" s="71"/>
      <c r="F166" s="71"/>
      <c r="G166" s="71"/>
      <c r="H166" s="72"/>
      <c r="I166" s="67"/>
      <c r="J166" s="68"/>
      <c r="K166" s="69"/>
      <c r="L166" s="67"/>
      <c r="M166" s="68"/>
      <c r="N166" s="68"/>
      <c r="O166" s="68"/>
      <c r="P166" s="69"/>
      <c r="Q166" s="59"/>
      <c r="R166" s="60"/>
      <c r="S166" s="60"/>
      <c r="T166" s="60"/>
      <c r="U166" s="61"/>
    </row>
    <row r="167" spans="1:21" x14ac:dyDescent="0.25">
      <c r="A167" s="49"/>
      <c r="B167" s="70"/>
      <c r="C167" s="71"/>
      <c r="D167" s="71"/>
      <c r="E167" s="71"/>
      <c r="F167" s="71"/>
      <c r="G167" s="71"/>
      <c r="H167" s="72"/>
      <c r="I167" s="67"/>
      <c r="J167" s="68"/>
      <c r="K167" s="69"/>
      <c r="L167" s="67"/>
      <c r="M167" s="68"/>
      <c r="N167" s="68"/>
      <c r="O167" s="68"/>
      <c r="P167" s="69"/>
      <c r="Q167" s="59"/>
      <c r="R167" s="60"/>
      <c r="S167" s="60"/>
      <c r="T167" s="60"/>
      <c r="U167" s="61"/>
    </row>
    <row r="168" spans="1:21" x14ac:dyDescent="0.25">
      <c r="A168" s="49"/>
      <c r="B168" s="70"/>
      <c r="C168" s="71"/>
      <c r="D168" s="71"/>
      <c r="E168" s="71"/>
      <c r="F168" s="71"/>
      <c r="G168" s="71"/>
      <c r="H168" s="72"/>
      <c r="I168" s="67"/>
      <c r="J168" s="68"/>
      <c r="K168" s="69"/>
      <c r="L168" s="67"/>
      <c r="M168" s="68"/>
      <c r="N168" s="68"/>
      <c r="O168" s="68"/>
      <c r="P168" s="69"/>
      <c r="Q168" s="59"/>
      <c r="R168" s="60"/>
      <c r="S168" s="60"/>
      <c r="T168" s="60"/>
      <c r="U168" s="61"/>
    </row>
    <row r="169" spans="1:21" x14ac:dyDescent="0.25">
      <c r="A169" s="49"/>
      <c r="B169" s="70"/>
      <c r="C169" s="71"/>
      <c r="D169" s="71"/>
      <c r="E169" s="71"/>
      <c r="F169" s="71"/>
      <c r="G169" s="71"/>
      <c r="H169" s="72"/>
      <c r="I169" s="67"/>
      <c r="J169" s="68"/>
      <c r="K169" s="69"/>
      <c r="L169" s="67"/>
      <c r="M169" s="68"/>
      <c r="N169" s="68"/>
      <c r="O169" s="68"/>
      <c r="P169" s="69"/>
      <c r="Q169" s="59"/>
      <c r="R169" s="60"/>
      <c r="S169" s="60"/>
      <c r="T169" s="60"/>
      <c r="U169" s="61"/>
    </row>
    <row r="170" spans="1:21" x14ac:dyDescent="0.25">
      <c r="A170" s="49"/>
      <c r="B170" s="70"/>
      <c r="C170" s="71"/>
      <c r="D170" s="71"/>
      <c r="E170" s="71"/>
      <c r="F170" s="71"/>
      <c r="G170" s="71"/>
      <c r="H170" s="72"/>
      <c r="I170" s="67"/>
      <c r="J170" s="68"/>
      <c r="K170" s="69"/>
      <c r="L170" s="67"/>
      <c r="M170" s="68"/>
      <c r="N170" s="68"/>
      <c r="O170" s="68"/>
      <c r="P170" s="69"/>
      <c r="Q170" s="59"/>
      <c r="R170" s="60"/>
      <c r="S170" s="60"/>
      <c r="T170" s="60"/>
      <c r="U170" s="61"/>
    </row>
    <row r="171" spans="1:21" x14ac:dyDescent="0.25">
      <c r="A171" s="49"/>
      <c r="B171" s="70"/>
      <c r="C171" s="71"/>
      <c r="D171" s="71"/>
      <c r="E171" s="71"/>
      <c r="F171" s="71"/>
      <c r="G171" s="71"/>
      <c r="H171" s="72"/>
      <c r="I171" s="67"/>
      <c r="J171" s="68"/>
      <c r="K171" s="69"/>
      <c r="L171" s="67"/>
      <c r="M171" s="68"/>
      <c r="N171" s="68"/>
      <c r="O171" s="68"/>
      <c r="P171" s="69"/>
      <c r="Q171" s="59"/>
      <c r="R171" s="60"/>
      <c r="S171" s="60"/>
      <c r="T171" s="60"/>
      <c r="U171" s="61"/>
    </row>
    <row r="172" spans="1:21" x14ac:dyDescent="0.25">
      <c r="A172" s="49"/>
      <c r="B172" s="70"/>
      <c r="C172" s="71"/>
      <c r="D172" s="71"/>
      <c r="E172" s="71"/>
      <c r="F172" s="71"/>
      <c r="G172" s="71"/>
      <c r="H172" s="72"/>
      <c r="I172" s="67"/>
      <c r="J172" s="68"/>
      <c r="K172" s="69"/>
      <c r="L172" s="67"/>
      <c r="M172" s="68"/>
      <c r="N172" s="68"/>
      <c r="O172" s="68"/>
      <c r="P172" s="69"/>
      <c r="Q172" s="59"/>
      <c r="R172" s="60"/>
      <c r="S172" s="60"/>
      <c r="T172" s="60"/>
      <c r="U172" s="61"/>
    </row>
    <row r="173" spans="1:21" x14ac:dyDescent="0.25">
      <c r="A173" s="49"/>
      <c r="B173" s="70"/>
      <c r="C173" s="71"/>
      <c r="D173" s="71"/>
      <c r="E173" s="71"/>
      <c r="F173" s="71"/>
      <c r="G173" s="71"/>
      <c r="H173" s="72"/>
      <c r="I173" s="67"/>
      <c r="J173" s="68"/>
      <c r="K173" s="69"/>
      <c r="L173" s="67"/>
      <c r="M173" s="68"/>
      <c r="N173" s="68"/>
      <c r="O173" s="68"/>
      <c r="P173" s="69"/>
      <c r="Q173" s="59"/>
      <c r="R173" s="60"/>
      <c r="S173" s="60"/>
      <c r="T173" s="60"/>
      <c r="U173" s="61"/>
    </row>
    <row r="174" spans="1:21" x14ac:dyDescent="0.25">
      <c r="A174" s="49"/>
      <c r="B174" s="70"/>
      <c r="C174" s="71"/>
      <c r="D174" s="71"/>
      <c r="E174" s="71"/>
      <c r="F174" s="71"/>
      <c r="G174" s="71"/>
      <c r="H174" s="72"/>
      <c r="I174" s="67"/>
      <c r="J174" s="68"/>
      <c r="K174" s="69"/>
      <c r="L174" s="67"/>
      <c r="M174" s="68"/>
      <c r="N174" s="68"/>
      <c r="O174" s="68"/>
      <c r="P174" s="69"/>
      <c r="Q174" s="59"/>
      <c r="R174" s="60"/>
      <c r="S174" s="60"/>
      <c r="T174" s="60"/>
      <c r="U174" s="61"/>
    </row>
    <row r="175" spans="1:21" x14ac:dyDescent="0.25">
      <c r="A175" s="49"/>
      <c r="B175" s="70"/>
      <c r="C175" s="71"/>
      <c r="D175" s="71"/>
      <c r="E175" s="71"/>
      <c r="F175" s="71"/>
      <c r="G175" s="71"/>
      <c r="H175" s="72"/>
      <c r="I175" s="67"/>
      <c r="J175" s="68"/>
      <c r="K175" s="69"/>
      <c r="L175" s="67"/>
      <c r="M175" s="68"/>
      <c r="N175" s="68"/>
      <c r="O175" s="68"/>
      <c r="P175" s="69"/>
      <c r="Q175" s="59"/>
      <c r="R175" s="60"/>
      <c r="S175" s="60"/>
      <c r="T175" s="60"/>
      <c r="U175" s="61"/>
    </row>
    <row r="176" spans="1:21" x14ac:dyDescent="0.25">
      <c r="A176" s="49"/>
      <c r="B176" s="70"/>
      <c r="C176" s="71"/>
      <c r="D176" s="71"/>
      <c r="E176" s="71"/>
      <c r="F176" s="71"/>
      <c r="G176" s="71"/>
      <c r="H176" s="72"/>
      <c r="I176" s="67"/>
      <c r="J176" s="68"/>
      <c r="K176" s="69"/>
      <c r="L176" s="67"/>
      <c r="M176" s="68"/>
      <c r="N176" s="68"/>
      <c r="O176" s="68"/>
      <c r="P176" s="69"/>
      <c r="Q176" s="59"/>
      <c r="R176" s="60"/>
      <c r="S176" s="60"/>
      <c r="T176" s="60"/>
      <c r="U176" s="61"/>
    </row>
    <row r="177" spans="1:21" x14ac:dyDescent="0.25">
      <c r="A177" s="49"/>
      <c r="B177" s="70"/>
      <c r="C177" s="71"/>
      <c r="D177" s="71"/>
      <c r="E177" s="71"/>
      <c r="F177" s="71"/>
      <c r="G177" s="71"/>
      <c r="H177" s="72"/>
      <c r="I177" s="67"/>
      <c r="J177" s="68"/>
      <c r="K177" s="69"/>
      <c r="L177" s="67"/>
      <c r="M177" s="68"/>
      <c r="N177" s="68"/>
      <c r="O177" s="68"/>
      <c r="P177" s="69"/>
      <c r="Q177" s="59"/>
      <c r="R177" s="60"/>
      <c r="S177" s="60"/>
      <c r="T177" s="60"/>
      <c r="U177" s="61"/>
    </row>
    <row r="178" spans="1:21" x14ac:dyDescent="0.25">
      <c r="A178" s="49"/>
      <c r="B178" s="70"/>
      <c r="C178" s="71"/>
      <c r="D178" s="71"/>
      <c r="E178" s="71"/>
      <c r="F178" s="71"/>
      <c r="G178" s="71"/>
      <c r="H178" s="72"/>
      <c r="I178" s="67"/>
      <c r="J178" s="68"/>
      <c r="K178" s="69"/>
      <c r="L178" s="67"/>
      <c r="M178" s="68"/>
      <c r="N178" s="68"/>
      <c r="O178" s="68"/>
      <c r="P178" s="69"/>
      <c r="Q178" s="59"/>
      <c r="R178" s="60"/>
      <c r="S178" s="60"/>
      <c r="T178" s="60"/>
      <c r="U178" s="61"/>
    </row>
    <row r="179" spans="1:21" x14ac:dyDescent="0.25">
      <c r="A179" s="49"/>
      <c r="B179" s="70"/>
      <c r="C179" s="71"/>
      <c r="D179" s="71"/>
      <c r="E179" s="71"/>
      <c r="F179" s="71"/>
      <c r="G179" s="71"/>
      <c r="H179" s="72"/>
      <c r="I179" s="67"/>
      <c r="J179" s="68"/>
      <c r="K179" s="69"/>
      <c r="L179" s="67"/>
      <c r="M179" s="68"/>
      <c r="N179" s="68"/>
      <c r="O179" s="68"/>
      <c r="P179" s="69"/>
      <c r="Q179" s="59"/>
      <c r="R179" s="60"/>
      <c r="S179" s="60"/>
      <c r="T179" s="60"/>
      <c r="U179" s="61"/>
    </row>
    <row r="180" spans="1:21" x14ac:dyDescent="0.25">
      <c r="A180" s="49"/>
      <c r="B180" s="70"/>
      <c r="C180" s="71"/>
      <c r="D180" s="71"/>
      <c r="E180" s="71"/>
      <c r="F180" s="71"/>
      <c r="G180" s="71"/>
      <c r="H180" s="72"/>
      <c r="I180" s="67"/>
      <c r="J180" s="68"/>
      <c r="K180" s="69"/>
      <c r="L180" s="67"/>
      <c r="M180" s="68"/>
      <c r="N180" s="68"/>
      <c r="O180" s="68"/>
      <c r="P180" s="69"/>
      <c r="Q180" s="59"/>
      <c r="R180" s="60"/>
      <c r="S180" s="60"/>
      <c r="T180" s="60"/>
      <c r="U180" s="61"/>
    </row>
    <row r="181" spans="1:21" x14ac:dyDescent="0.25">
      <c r="A181" s="49"/>
      <c r="B181" s="70"/>
      <c r="C181" s="71"/>
      <c r="D181" s="71"/>
      <c r="E181" s="71"/>
      <c r="F181" s="71"/>
      <c r="G181" s="71"/>
      <c r="H181" s="72"/>
      <c r="I181" s="67"/>
      <c r="J181" s="68"/>
      <c r="K181" s="69"/>
      <c r="L181" s="67"/>
      <c r="M181" s="68"/>
      <c r="N181" s="68"/>
      <c r="O181" s="68"/>
      <c r="P181" s="69"/>
      <c r="Q181" s="59"/>
      <c r="R181" s="60"/>
      <c r="S181" s="60"/>
      <c r="T181" s="60"/>
      <c r="U181" s="61"/>
    </row>
    <row r="182" spans="1:21" x14ac:dyDescent="0.25">
      <c r="A182" s="49"/>
      <c r="B182" s="70"/>
      <c r="C182" s="71"/>
      <c r="D182" s="71"/>
      <c r="E182" s="71"/>
      <c r="F182" s="71"/>
      <c r="G182" s="71"/>
      <c r="H182" s="72"/>
      <c r="I182" s="67"/>
      <c r="J182" s="68"/>
      <c r="K182" s="69"/>
      <c r="L182" s="67"/>
      <c r="M182" s="68"/>
      <c r="N182" s="68"/>
      <c r="O182" s="68"/>
      <c r="P182" s="69"/>
      <c r="Q182" s="59"/>
      <c r="R182" s="60"/>
      <c r="S182" s="60"/>
      <c r="T182" s="60"/>
      <c r="U182" s="61"/>
    </row>
    <row r="183" spans="1:21" x14ac:dyDescent="0.25">
      <c r="A183" s="49"/>
      <c r="B183" s="70"/>
      <c r="C183" s="71"/>
      <c r="D183" s="71"/>
      <c r="E183" s="71"/>
      <c r="F183" s="71"/>
      <c r="G183" s="71"/>
      <c r="H183" s="72"/>
      <c r="I183" s="67"/>
      <c r="J183" s="68"/>
      <c r="K183" s="69"/>
      <c r="L183" s="67"/>
      <c r="M183" s="68"/>
      <c r="N183" s="68"/>
      <c r="O183" s="68"/>
      <c r="P183" s="69"/>
      <c r="Q183" s="59"/>
      <c r="R183" s="60"/>
      <c r="S183" s="60"/>
      <c r="T183" s="60"/>
      <c r="U183" s="61"/>
    </row>
    <row r="184" spans="1:21" x14ac:dyDescent="0.25">
      <c r="A184" s="49"/>
      <c r="B184" s="70"/>
      <c r="C184" s="71"/>
      <c r="D184" s="71"/>
      <c r="E184" s="71"/>
      <c r="F184" s="71"/>
      <c r="G184" s="71"/>
      <c r="H184" s="72"/>
      <c r="I184" s="67"/>
      <c r="J184" s="68"/>
      <c r="K184" s="69"/>
      <c r="L184" s="67"/>
      <c r="M184" s="68"/>
      <c r="N184" s="68"/>
      <c r="O184" s="68"/>
      <c r="P184" s="69"/>
      <c r="Q184" s="59"/>
      <c r="R184" s="60"/>
      <c r="S184" s="60"/>
      <c r="T184" s="60"/>
      <c r="U184" s="61"/>
    </row>
    <row r="185" spans="1:21" x14ac:dyDescent="0.25">
      <c r="A185" s="49"/>
      <c r="B185" s="70"/>
      <c r="C185" s="71"/>
      <c r="D185" s="71"/>
      <c r="E185" s="71"/>
      <c r="F185" s="71"/>
      <c r="G185" s="71"/>
      <c r="H185" s="72"/>
      <c r="I185" s="67"/>
      <c r="J185" s="68"/>
      <c r="K185" s="69"/>
      <c r="L185" s="67"/>
      <c r="M185" s="68"/>
      <c r="N185" s="68"/>
      <c r="O185" s="68"/>
      <c r="P185" s="69"/>
      <c r="Q185" s="59"/>
      <c r="R185" s="60"/>
      <c r="S185" s="60"/>
      <c r="T185" s="60"/>
      <c r="U185" s="61"/>
    </row>
    <row r="186" spans="1:21" x14ac:dyDescent="0.25">
      <c r="A186" s="49"/>
      <c r="B186" s="70"/>
      <c r="C186" s="71"/>
      <c r="D186" s="71"/>
      <c r="E186" s="71"/>
      <c r="F186" s="71"/>
      <c r="G186" s="71"/>
      <c r="H186" s="72"/>
      <c r="I186" s="67"/>
      <c r="J186" s="68"/>
      <c r="K186" s="69"/>
      <c r="L186" s="67"/>
      <c r="M186" s="68"/>
      <c r="N186" s="68"/>
      <c r="O186" s="68"/>
      <c r="P186" s="69"/>
      <c r="Q186" s="59"/>
      <c r="R186" s="60"/>
      <c r="S186" s="60"/>
      <c r="T186" s="60"/>
      <c r="U186" s="61"/>
    </row>
    <row r="187" spans="1:21" x14ac:dyDescent="0.25">
      <c r="A187" s="49"/>
      <c r="B187" s="70"/>
      <c r="C187" s="71"/>
      <c r="D187" s="71"/>
      <c r="E187" s="71"/>
      <c r="F187" s="71"/>
      <c r="G187" s="71"/>
      <c r="H187" s="72"/>
      <c r="I187" s="67"/>
      <c r="J187" s="68"/>
      <c r="K187" s="69"/>
      <c r="L187" s="67"/>
      <c r="M187" s="68"/>
      <c r="N187" s="68"/>
      <c r="O187" s="68"/>
      <c r="P187" s="69"/>
      <c r="Q187" s="59"/>
      <c r="R187" s="60"/>
      <c r="S187" s="60"/>
      <c r="T187" s="60"/>
      <c r="U187" s="61"/>
    </row>
    <row r="188" spans="1:21" x14ac:dyDescent="0.25">
      <c r="A188" s="49"/>
      <c r="B188" s="70"/>
      <c r="C188" s="71"/>
      <c r="D188" s="71"/>
      <c r="E188" s="71"/>
      <c r="F188" s="71"/>
      <c r="G188" s="71"/>
      <c r="H188" s="72"/>
      <c r="I188" s="67"/>
      <c r="J188" s="68"/>
      <c r="K188" s="69"/>
      <c r="L188" s="67"/>
      <c r="M188" s="68"/>
      <c r="N188" s="68"/>
      <c r="O188" s="68"/>
      <c r="P188" s="69"/>
      <c r="Q188" s="59"/>
      <c r="R188" s="60"/>
      <c r="S188" s="60"/>
      <c r="T188" s="60"/>
      <c r="U188" s="61"/>
    </row>
    <row r="189" spans="1:21" x14ac:dyDescent="0.25">
      <c r="A189" s="49"/>
      <c r="B189" s="70"/>
      <c r="C189" s="71"/>
      <c r="D189" s="71"/>
      <c r="E189" s="71"/>
      <c r="F189" s="71"/>
      <c r="G189" s="71"/>
      <c r="H189" s="72"/>
      <c r="I189" s="67"/>
      <c r="J189" s="68"/>
      <c r="K189" s="69"/>
      <c r="L189" s="67"/>
      <c r="M189" s="68"/>
      <c r="N189" s="68"/>
      <c r="O189" s="68"/>
      <c r="P189" s="69"/>
      <c r="Q189" s="59"/>
      <c r="R189" s="60"/>
      <c r="S189" s="60"/>
      <c r="T189" s="60"/>
      <c r="U189" s="61"/>
    </row>
    <row r="190" spans="1:21" x14ac:dyDescent="0.25">
      <c r="A190" s="49"/>
      <c r="B190" s="70"/>
      <c r="C190" s="71"/>
      <c r="D190" s="71"/>
      <c r="E190" s="71"/>
      <c r="F190" s="71"/>
      <c r="G190" s="71"/>
      <c r="H190" s="72"/>
      <c r="I190" s="67"/>
      <c r="J190" s="68"/>
      <c r="K190" s="69"/>
      <c r="L190" s="67"/>
      <c r="M190" s="68"/>
      <c r="N190" s="68"/>
      <c r="O190" s="68"/>
      <c r="P190" s="69"/>
      <c r="Q190" s="59"/>
      <c r="R190" s="60"/>
      <c r="S190" s="60"/>
      <c r="T190" s="60"/>
      <c r="U190" s="61"/>
    </row>
    <row r="191" spans="1:21" x14ac:dyDescent="0.25">
      <c r="A191" s="49"/>
      <c r="B191" s="70"/>
      <c r="C191" s="71"/>
      <c r="D191" s="71"/>
      <c r="E191" s="71"/>
      <c r="F191" s="71"/>
      <c r="G191" s="71"/>
      <c r="H191" s="72"/>
      <c r="I191" s="67"/>
      <c r="J191" s="68"/>
      <c r="K191" s="69"/>
      <c r="L191" s="67"/>
      <c r="M191" s="68"/>
      <c r="N191" s="68"/>
      <c r="O191" s="68"/>
      <c r="P191" s="69"/>
      <c r="Q191" s="59"/>
      <c r="R191" s="60"/>
      <c r="S191" s="60"/>
      <c r="T191" s="60"/>
      <c r="U191" s="61"/>
    </row>
    <row r="192" spans="1:21" x14ac:dyDescent="0.25">
      <c r="A192" s="49"/>
      <c r="B192" s="70"/>
      <c r="C192" s="71"/>
      <c r="D192" s="71"/>
      <c r="E192" s="71"/>
      <c r="F192" s="71"/>
      <c r="G192" s="71"/>
      <c r="H192" s="72"/>
      <c r="I192" s="67"/>
      <c r="J192" s="68"/>
      <c r="K192" s="69"/>
      <c r="L192" s="67"/>
      <c r="M192" s="68"/>
      <c r="N192" s="68"/>
      <c r="O192" s="68"/>
      <c r="P192" s="69"/>
      <c r="Q192" s="59"/>
      <c r="R192" s="60"/>
      <c r="S192" s="60"/>
      <c r="T192" s="60"/>
      <c r="U192" s="61"/>
    </row>
    <row r="193" spans="1:21" x14ac:dyDescent="0.25">
      <c r="A193" s="49"/>
      <c r="B193" s="70"/>
      <c r="C193" s="71"/>
      <c r="D193" s="71"/>
      <c r="E193" s="71"/>
      <c r="F193" s="71"/>
      <c r="G193" s="71"/>
      <c r="H193" s="72"/>
      <c r="I193" s="67"/>
      <c r="J193" s="68"/>
      <c r="K193" s="69"/>
      <c r="L193" s="67"/>
      <c r="M193" s="68"/>
      <c r="N193" s="68"/>
      <c r="O193" s="68"/>
      <c r="P193" s="69"/>
      <c r="Q193" s="59"/>
      <c r="R193" s="60"/>
      <c r="S193" s="60"/>
      <c r="T193" s="60"/>
      <c r="U193" s="61"/>
    </row>
    <row r="194" spans="1:21" x14ac:dyDescent="0.25">
      <c r="A194" s="49"/>
      <c r="B194" s="70"/>
      <c r="C194" s="71"/>
      <c r="D194" s="71"/>
      <c r="E194" s="71"/>
      <c r="F194" s="71"/>
      <c r="G194" s="71"/>
      <c r="H194" s="72"/>
      <c r="I194" s="67"/>
      <c r="J194" s="68"/>
      <c r="K194" s="69"/>
      <c r="L194" s="67"/>
      <c r="M194" s="68"/>
      <c r="N194" s="68"/>
      <c r="O194" s="68"/>
      <c r="P194" s="69"/>
      <c r="Q194" s="59"/>
      <c r="R194" s="60"/>
      <c r="S194" s="60"/>
      <c r="T194" s="60"/>
      <c r="U194" s="61"/>
    </row>
    <row r="195" spans="1:21" x14ac:dyDescent="0.25">
      <c r="A195" s="49"/>
      <c r="B195" s="70"/>
      <c r="C195" s="71"/>
      <c r="D195" s="71"/>
      <c r="E195" s="71"/>
      <c r="F195" s="71"/>
      <c r="G195" s="71"/>
      <c r="H195" s="72"/>
      <c r="I195" s="67"/>
      <c r="J195" s="68"/>
      <c r="K195" s="69"/>
      <c r="L195" s="67"/>
      <c r="M195" s="68"/>
      <c r="N195" s="68"/>
      <c r="O195" s="68"/>
      <c r="P195" s="69"/>
      <c r="Q195" s="59"/>
      <c r="R195" s="60"/>
      <c r="S195" s="60"/>
      <c r="T195" s="60"/>
      <c r="U195" s="61"/>
    </row>
    <row r="196" spans="1:21" x14ac:dyDescent="0.25">
      <c r="A196" s="49"/>
      <c r="B196" s="70"/>
      <c r="C196" s="71"/>
      <c r="D196" s="71"/>
      <c r="E196" s="71"/>
      <c r="F196" s="71"/>
      <c r="G196" s="71"/>
      <c r="H196" s="72"/>
      <c r="I196" s="67"/>
      <c r="J196" s="68"/>
      <c r="K196" s="69"/>
      <c r="L196" s="67"/>
      <c r="M196" s="68"/>
      <c r="N196" s="68"/>
      <c r="O196" s="68"/>
      <c r="P196" s="69"/>
      <c r="Q196" s="59"/>
      <c r="R196" s="60"/>
      <c r="S196" s="60"/>
      <c r="T196" s="60"/>
      <c r="U196" s="61"/>
    </row>
    <row r="197" spans="1:21" x14ac:dyDescent="0.25">
      <c r="A197" s="49"/>
      <c r="B197" s="70"/>
      <c r="C197" s="71"/>
      <c r="D197" s="71"/>
      <c r="E197" s="71"/>
      <c r="F197" s="71"/>
      <c r="G197" s="71"/>
      <c r="H197" s="72"/>
      <c r="I197" s="67"/>
      <c r="J197" s="68"/>
      <c r="K197" s="69"/>
      <c r="L197" s="67"/>
      <c r="M197" s="68"/>
      <c r="N197" s="68"/>
      <c r="O197" s="68"/>
      <c r="P197" s="69"/>
      <c r="Q197" s="59"/>
      <c r="R197" s="60"/>
      <c r="S197" s="60"/>
      <c r="T197" s="60"/>
      <c r="U197" s="61"/>
    </row>
    <row r="198" spans="1:21" x14ac:dyDescent="0.25">
      <c r="A198" s="49"/>
      <c r="B198" s="70"/>
      <c r="C198" s="71"/>
      <c r="D198" s="71"/>
      <c r="E198" s="71"/>
      <c r="F198" s="71"/>
      <c r="G198" s="71"/>
      <c r="H198" s="72"/>
      <c r="I198" s="67"/>
      <c r="J198" s="68"/>
      <c r="K198" s="69"/>
      <c r="L198" s="67"/>
      <c r="M198" s="68"/>
      <c r="N198" s="68"/>
      <c r="O198" s="68"/>
      <c r="P198" s="69"/>
      <c r="Q198" s="59"/>
      <c r="R198" s="60"/>
      <c r="S198" s="60"/>
      <c r="T198" s="60"/>
      <c r="U198" s="61"/>
    </row>
    <row r="199" spans="1:21" x14ac:dyDescent="0.25">
      <c r="A199" s="49"/>
      <c r="B199" s="70"/>
      <c r="C199" s="71"/>
      <c r="D199" s="71"/>
      <c r="E199" s="71"/>
      <c r="F199" s="71"/>
      <c r="G199" s="71"/>
      <c r="H199" s="72"/>
      <c r="I199" s="67"/>
      <c r="J199" s="68"/>
      <c r="K199" s="69"/>
      <c r="L199" s="67"/>
      <c r="M199" s="68"/>
      <c r="N199" s="68"/>
      <c r="O199" s="68"/>
      <c r="P199" s="69"/>
      <c r="Q199" s="59"/>
      <c r="R199" s="60"/>
      <c r="S199" s="60"/>
      <c r="T199" s="60"/>
      <c r="U199" s="61"/>
    </row>
    <row r="200" spans="1:21" x14ac:dyDescent="0.25">
      <c r="A200" s="49"/>
      <c r="B200" s="70"/>
      <c r="C200" s="71"/>
      <c r="D200" s="71"/>
      <c r="E200" s="71"/>
      <c r="F200" s="71"/>
      <c r="G200" s="71"/>
      <c r="H200" s="72"/>
      <c r="I200" s="67"/>
      <c r="J200" s="68"/>
      <c r="K200" s="69"/>
      <c r="L200" s="67"/>
      <c r="M200" s="68"/>
      <c r="N200" s="68"/>
      <c r="O200" s="68"/>
      <c r="P200" s="69"/>
      <c r="Q200" s="59"/>
      <c r="R200" s="60"/>
      <c r="S200" s="60"/>
      <c r="T200" s="60"/>
      <c r="U200" s="61"/>
    </row>
    <row r="201" spans="1:21" x14ac:dyDescent="0.25">
      <c r="A201" s="49"/>
      <c r="B201" s="70"/>
      <c r="C201" s="71"/>
      <c r="D201" s="71"/>
      <c r="E201" s="71"/>
      <c r="F201" s="71"/>
      <c r="G201" s="71"/>
      <c r="H201" s="72"/>
      <c r="I201" s="67"/>
      <c r="J201" s="68"/>
      <c r="K201" s="69"/>
      <c r="L201" s="67"/>
      <c r="M201" s="68"/>
      <c r="N201" s="68"/>
      <c r="O201" s="68"/>
      <c r="P201" s="69"/>
      <c r="Q201" s="59"/>
      <c r="R201" s="60"/>
      <c r="S201" s="60"/>
      <c r="T201" s="60"/>
      <c r="U201" s="61"/>
    </row>
    <row r="202" spans="1:21" x14ac:dyDescent="0.25">
      <c r="A202" s="49"/>
      <c r="B202" s="70"/>
      <c r="C202" s="71"/>
      <c r="D202" s="71"/>
      <c r="E202" s="71"/>
      <c r="F202" s="71"/>
      <c r="G202" s="71"/>
      <c r="H202" s="72"/>
      <c r="I202" s="67"/>
      <c r="J202" s="68"/>
      <c r="K202" s="69"/>
      <c r="L202" s="67"/>
      <c r="M202" s="68"/>
      <c r="N202" s="68"/>
      <c r="O202" s="68"/>
      <c r="P202" s="69"/>
      <c r="Q202" s="59"/>
      <c r="R202" s="60"/>
      <c r="S202" s="60"/>
      <c r="T202" s="60"/>
      <c r="U202" s="61"/>
    </row>
    <row r="203" spans="1:21" x14ac:dyDescent="0.25">
      <c r="A203" s="49"/>
      <c r="B203" s="70"/>
      <c r="C203" s="71"/>
      <c r="D203" s="71"/>
      <c r="E203" s="71"/>
      <c r="F203" s="71"/>
      <c r="G203" s="71"/>
      <c r="H203" s="72"/>
      <c r="I203" s="67"/>
      <c r="J203" s="68"/>
      <c r="K203" s="69"/>
      <c r="L203" s="67"/>
      <c r="M203" s="68"/>
      <c r="N203" s="68"/>
      <c r="O203" s="68"/>
      <c r="P203" s="69"/>
      <c r="Q203" s="59"/>
      <c r="R203" s="60"/>
      <c r="S203" s="60"/>
      <c r="T203" s="60"/>
      <c r="U203" s="61"/>
    </row>
    <row r="204" spans="1:21" x14ac:dyDescent="0.25">
      <c r="A204" s="49"/>
      <c r="B204" s="70"/>
      <c r="C204" s="71"/>
      <c r="D204" s="71"/>
      <c r="E204" s="71"/>
      <c r="F204" s="71"/>
      <c r="G204" s="71"/>
      <c r="H204" s="72"/>
      <c r="I204" s="67"/>
      <c r="J204" s="68"/>
      <c r="K204" s="69"/>
      <c r="L204" s="67"/>
      <c r="M204" s="68"/>
      <c r="N204" s="68"/>
      <c r="O204" s="68"/>
      <c r="P204" s="69"/>
      <c r="Q204" s="59"/>
      <c r="R204" s="60"/>
      <c r="S204" s="60"/>
      <c r="T204" s="60"/>
      <c r="U204" s="61"/>
    </row>
    <row r="205" spans="1:21" x14ac:dyDescent="0.25">
      <c r="A205" s="49"/>
      <c r="B205" s="70"/>
      <c r="C205" s="71"/>
      <c r="D205" s="71"/>
      <c r="E205" s="71"/>
      <c r="F205" s="71"/>
      <c r="G205" s="71"/>
      <c r="H205" s="72"/>
      <c r="I205" s="67"/>
      <c r="J205" s="68"/>
      <c r="K205" s="69"/>
      <c r="L205" s="67"/>
      <c r="M205" s="68"/>
      <c r="N205" s="68"/>
      <c r="O205" s="68"/>
      <c r="P205" s="69"/>
      <c r="Q205" s="59"/>
      <c r="R205" s="60"/>
      <c r="S205" s="60"/>
      <c r="T205" s="60"/>
      <c r="U205" s="61"/>
    </row>
    <row r="206" spans="1:21" x14ac:dyDescent="0.25">
      <c r="A206" s="49"/>
      <c r="B206" s="70"/>
      <c r="C206" s="71"/>
      <c r="D206" s="71"/>
      <c r="E206" s="71"/>
      <c r="F206" s="71"/>
      <c r="G206" s="71"/>
      <c r="H206" s="72"/>
      <c r="I206" s="67"/>
      <c r="J206" s="68"/>
      <c r="K206" s="69"/>
      <c r="L206" s="67"/>
      <c r="M206" s="68"/>
      <c r="N206" s="68"/>
      <c r="O206" s="68"/>
      <c r="P206" s="69"/>
      <c r="Q206" s="59"/>
      <c r="R206" s="60"/>
      <c r="S206" s="60"/>
      <c r="T206" s="60"/>
      <c r="U206" s="61"/>
    </row>
    <row r="207" spans="1:21" x14ac:dyDescent="0.25">
      <c r="A207" s="49"/>
      <c r="B207" s="70"/>
      <c r="C207" s="71"/>
      <c r="D207" s="71"/>
      <c r="E207" s="71"/>
      <c r="F207" s="71"/>
      <c r="G207" s="71"/>
      <c r="H207" s="72"/>
      <c r="I207" s="67"/>
      <c r="J207" s="68"/>
      <c r="K207" s="69"/>
      <c r="L207" s="67"/>
      <c r="M207" s="68"/>
      <c r="N207" s="68"/>
      <c r="O207" s="68"/>
      <c r="P207" s="69"/>
      <c r="Q207" s="59"/>
      <c r="R207" s="60"/>
      <c r="S207" s="60"/>
      <c r="T207" s="60"/>
      <c r="U207" s="61"/>
    </row>
    <row r="208" spans="1:21" x14ac:dyDescent="0.25">
      <c r="A208" s="49"/>
      <c r="B208" s="70"/>
      <c r="C208" s="71"/>
      <c r="D208" s="71"/>
      <c r="E208" s="71"/>
      <c r="F208" s="71"/>
      <c r="G208" s="71"/>
      <c r="H208" s="72"/>
      <c r="I208" s="67"/>
      <c r="J208" s="68"/>
      <c r="K208" s="69"/>
      <c r="L208" s="67"/>
      <c r="M208" s="68"/>
      <c r="N208" s="68"/>
      <c r="O208" s="68"/>
      <c r="P208" s="69"/>
      <c r="Q208" s="59"/>
      <c r="R208" s="60"/>
      <c r="S208" s="60"/>
      <c r="T208" s="60"/>
      <c r="U208" s="61"/>
    </row>
    <row r="209" spans="1:21" x14ac:dyDescent="0.25">
      <c r="A209" s="49"/>
      <c r="B209" s="70"/>
      <c r="C209" s="71"/>
      <c r="D209" s="71"/>
      <c r="E209" s="71"/>
      <c r="F209" s="71"/>
      <c r="G209" s="71"/>
      <c r="H209" s="72"/>
      <c r="I209" s="67"/>
      <c r="J209" s="68"/>
      <c r="K209" s="69"/>
      <c r="L209" s="67"/>
      <c r="M209" s="68"/>
      <c r="N209" s="68"/>
      <c r="O209" s="68"/>
      <c r="P209" s="69"/>
      <c r="Q209" s="59"/>
      <c r="R209" s="60"/>
      <c r="S209" s="60"/>
      <c r="T209" s="60"/>
      <c r="U209" s="61"/>
    </row>
    <row r="210" spans="1:21" x14ac:dyDescent="0.25">
      <c r="A210" s="49"/>
      <c r="B210" s="70"/>
      <c r="C210" s="71"/>
      <c r="D210" s="71"/>
      <c r="E210" s="71"/>
      <c r="F210" s="71"/>
      <c r="G210" s="71"/>
      <c r="H210" s="72"/>
      <c r="I210" s="67"/>
      <c r="J210" s="68"/>
      <c r="K210" s="69"/>
      <c r="L210" s="67"/>
      <c r="M210" s="68"/>
      <c r="N210" s="68"/>
      <c r="O210" s="68"/>
      <c r="P210" s="69"/>
      <c r="Q210" s="59"/>
      <c r="R210" s="60"/>
      <c r="S210" s="60"/>
      <c r="T210" s="60"/>
      <c r="U210" s="61"/>
    </row>
    <row r="211" spans="1:21" x14ac:dyDescent="0.25">
      <c r="A211" s="49"/>
      <c r="B211" s="70"/>
      <c r="C211" s="71"/>
      <c r="D211" s="71"/>
      <c r="E211" s="71"/>
      <c r="F211" s="71"/>
      <c r="G211" s="71"/>
      <c r="H211" s="72"/>
      <c r="I211" s="67"/>
      <c r="J211" s="68"/>
      <c r="K211" s="69"/>
      <c r="L211" s="67"/>
      <c r="M211" s="68"/>
      <c r="N211" s="68"/>
      <c r="O211" s="68"/>
      <c r="P211" s="69"/>
      <c r="Q211" s="59"/>
      <c r="R211" s="60"/>
      <c r="S211" s="60"/>
      <c r="T211" s="60"/>
      <c r="U211" s="61"/>
    </row>
    <row r="212" spans="1:21" x14ac:dyDescent="0.25">
      <c r="A212" s="49"/>
      <c r="B212" s="70"/>
      <c r="C212" s="71"/>
      <c r="D212" s="71"/>
      <c r="E212" s="71"/>
      <c r="F212" s="71"/>
      <c r="G212" s="71"/>
      <c r="H212" s="72"/>
      <c r="I212" s="67"/>
      <c r="J212" s="68"/>
      <c r="K212" s="69"/>
      <c r="L212" s="67"/>
      <c r="M212" s="68"/>
      <c r="N212" s="68"/>
      <c r="O212" s="68"/>
      <c r="P212" s="69"/>
      <c r="Q212" s="59"/>
      <c r="R212" s="60"/>
      <c r="S212" s="60"/>
      <c r="T212" s="60"/>
      <c r="U212" s="61"/>
    </row>
    <row r="213" spans="1:21" x14ac:dyDescent="0.25">
      <c r="A213" s="49"/>
      <c r="B213" s="70"/>
      <c r="C213" s="71"/>
      <c r="D213" s="71"/>
      <c r="E213" s="71"/>
      <c r="F213" s="71"/>
      <c r="G213" s="71"/>
      <c r="H213" s="72"/>
      <c r="I213" s="67"/>
      <c r="J213" s="68"/>
      <c r="K213" s="69"/>
      <c r="L213" s="67"/>
      <c r="M213" s="68"/>
      <c r="N213" s="68"/>
      <c r="O213" s="68"/>
      <c r="P213" s="69"/>
      <c r="Q213" s="59"/>
      <c r="R213" s="60"/>
      <c r="S213" s="60"/>
      <c r="T213" s="60"/>
      <c r="U213" s="61"/>
    </row>
    <row r="214" spans="1:21" x14ac:dyDescent="0.25">
      <c r="A214" s="49"/>
      <c r="B214" s="70"/>
      <c r="C214" s="71"/>
      <c r="D214" s="71"/>
      <c r="E214" s="71"/>
      <c r="F214" s="71"/>
      <c r="G214" s="71"/>
      <c r="H214" s="72"/>
      <c r="I214" s="67"/>
      <c r="J214" s="68"/>
      <c r="K214" s="69"/>
      <c r="L214" s="67"/>
      <c r="M214" s="68"/>
      <c r="N214" s="68"/>
      <c r="O214" s="68"/>
      <c r="P214" s="69"/>
      <c r="Q214" s="59"/>
      <c r="R214" s="60"/>
      <c r="S214" s="60"/>
      <c r="T214" s="60"/>
      <c r="U214" s="61"/>
    </row>
    <row r="215" spans="1:21" x14ac:dyDescent="0.25">
      <c r="A215" s="49"/>
      <c r="B215" s="70"/>
      <c r="C215" s="71"/>
      <c r="D215" s="71"/>
      <c r="E215" s="71"/>
      <c r="F215" s="71"/>
      <c r="G215" s="71"/>
      <c r="H215" s="72"/>
      <c r="I215" s="67"/>
      <c r="J215" s="68"/>
      <c r="K215" s="69"/>
      <c r="L215" s="67"/>
      <c r="M215" s="68"/>
      <c r="N215" s="68"/>
      <c r="O215" s="68"/>
      <c r="P215" s="69"/>
      <c r="Q215" s="59"/>
      <c r="R215" s="60"/>
      <c r="S215" s="60"/>
      <c r="T215" s="60"/>
      <c r="U215" s="61"/>
    </row>
    <row r="216" spans="1:21" x14ac:dyDescent="0.25">
      <c r="A216" s="49"/>
      <c r="B216" s="70"/>
      <c r="C216" s="71"/>
      <c r="D216" s="71"/>
      <c r="E216" s="71"/>
      <c r="F216" s="71"/>
      <c r="G216" s="71"/>
      <c r="H216" s="72"/>
      <c r="I216" s="67"/>
      <c r="J216" s="68"/>
      <c r="K216" s="69"/>
      <c r="L216" s="67"/>
      <c r="M216" s="68"/>
      <c r="N216" s="68"/>
      <c r="O216" s="68"/>
      <c r="P216" s="69"/>
      <c r="Q216" s="59"/>
      <c r="R216" s="60"/>
      <c r="S216" s="60"/>
      <c r="T216" s="60"/>
      <c r="U216" s="61"/>
    </row>
    <row r="217" spans="1:21" x14ac:dyDescent="0.25">
      <c r="A217" s="49"/>
      <c r="B217" s="70"/>
      <c r="C217" s="71"/>
      <c r="D217" s="71"/>
      <c r="E217" s="71"/>
      <c r="F217" s="71"/>
      <c r="G217" s="71"/>
      <c r="H217" s="72"/>
      <c r="I217" s="67"/>
      <c r="J217" s="68"/>
      <c r="K217" s="69"/>
      <c r="L217" s="67"/>
      <c r="M217" s="68"/>
      <c r="N217" s="68"/>
      <c r="O217" s="68"/>
      <c r="P217" s="69"/>
      <c r="Q217" s="59"/>
      <c r="R217" s="60"/>
      <c r="S217" s="60"/>
      <c r="T217" s="60"/>
      <c r="U217" s="61"/>
    </row>
    <row r="218" spans="1:21" x14ac:dyDescent="0.25">
      <c r="A218" s="49"/>
      <c r="B218" s="70"/>
      <c r="C218" s="71"/>
      <c r="D218" s="71"/>
      <c r="E218" s="71"/>
      <c r="F218" s="71"/>
      <c r="G218" s="71"/>
      <c r="H218" s="72"/>
      <c r="I218" s="67"/>
      <c r="J218" s="68"/>
      <c r="K218" s="69"/>
      <c r="L218" s="67"/>
      <c r="M218" s="68"/>
      <c r="N218" s="68"/>
      <c r="O218" s="68"/>
      <c r="P218" s="69"/>
      <c r="Q218" s="59"/>
      <c r="R218" s="60"/>
      <c r="S218" s="60"/>
      <c r="T218" s="60"/>
      <c r="U218" s="61"/>
    </row>
    <row r="219" spans="1:21" x14ac:dyDescent="0.25">
      <c r="A219" s="49"/>
      <c r="B219" s="70"/>
      <c r="C219" s="71"/>
      <c r="D219" s="71"/>
      <c r="E219" s="71"/>
      <c r="F219" s="71"/>
      <c r="G219" s="71"/>
      <c r="H219" s="72"/>
      <c r="I219" s="67"/>
      <c r="J219" s="68"/>
      <c r="K219" s="69"/>
      <c r="L219" s="67"/>
      <c r="M219" s="68"/>
      <c r="N219" s="68"/>
      <c r="O219" s="68"/>
      <c r="P219" s="69"/>
      <c r="Q219" s="59"/>
      <c r="R219" s="60"/>
      <c r="S219" s="60"/>
      <c r="T219" s="60"/>
      <c r="U219" s="61"/>
    </row>
    <row r="220" spans="1:21" x14ac:dyDescent="0.25">
      <c r="A220" s="49"/>
      <c r="B220" s="70"/>
      <c r="C220" s="71"/>
      <c r="D220" s="71"/>
      <c r="E220" s="71"/>
      <c r="F220" s="71"/>
      <c r="G220" s="71"/>
      <c r="H220" s="72"/>
      <c r="I220" s="67"/>
      <c r="J220" s="68"/>
      <c r="K220" s="69"/>
      <c r="L220" s="67"/>
      <c r="M220" s="68"/>
      <c r="N220" s="68"/>
      <c r="O220" s="68"/>
      <c r="P220" s="69"/>
      <c r="Q220" s="59"/>
      <c r="R220" s="60"/>
      <c r="S220" s="60"/>
      <c r="T220" s="60"/>
      <c r="U220" s="61"/>
    </row>
    <row r="221" spans="1:21" x14ac:dyDescent="0.25">
      <c r="A221" s="49"/>
      <c r="B221" s="70"/>
      <c r="C221" s="71"/>
      <c r="D221" s="71"/>
      <c r="E221" s="71"/>
      <c r="F221" s="71"/>
      <c r="G221" s="71"/>
      <c r="H221" s="72"/>
      <c r="I221" s="67"/>
      <c r="J221" s="68"/>
      <c r="K221" s="69"/>
      <c r="L221" s="67"/>
      <c r="M221" s="68"/>
      <c r="N221" s="68"/>
      <c r="O221" s="68"/>
      <c r="P221" s="69"/>
      <c r="Q221" s="59"/>
      <c r="R221" s="60"/>
      <c r="S221" s="60"/>
      <c r="T221" s="60"/>
      <c r="U221" s="61"/>
    </row>
    <row r="222" spans="1:21" x14ac:dyDescent="0.25">
      <c r="A222" s="49"/>
      <c r="B222" s="70"/>
      <c r="C222" s="71"/>
      <c r="D222" s="71"/>
      <c r="E222" s="71"/>
      <c r="F222" s="71"/>
      <c r="G222" s="71"/>
      <c r="H222" s="72"/>
      <c r="I222" s="67"/>
      <c r="J222" s="68"/>
      <c r="K222" s="69"/>
      <c r="L222" s="67"/>
      <c r="M222" s="68"/>
      <c r="N222" s="68"/>
      <c r="O222" s="68"/>
      <c r="P222" s="69"/>
      <c r="Q222" s="59"/>
      <c r="R222" s="60"/>
      <c r="S222" s="60"/>
      <c r="T222" s="60"/>
      <c r="U222" s="61"/>
    </row>
    <row r="223" spans="1:21" x14ac:dyDescent="0.25">
      <c r="A223" s="49"/>
      <c r="B223" s="70"/>
      <c r="C223" s="71"/>
      <c r="D223" s="71"/>
      <c r="E223" s="71"/>
      <c r="F223" s="71"/>
      <c r="G223" s="71"/>
      <c r="H223" s="72"/>
      <c r="I223" s="67"/>
      <c r="J223" s="68"/>
      <c r="K223" s="69"/>
      <c r="L223" s="67"/>
      <c r="M223" s="68"/>
      <c r="N223" s="68"/>
      <c r="O223" s="68"/>
      <c r="P223" s="69"/>
      <c r="Q223" s="59"/>
      <c r="R223" s="60"/>
      <c r="S223" s="60"/>
      <c r="T223" s="60"/>
      <c r="U223" s="61"/>
    </row>
    <row r="224" spans="1:21" x14ac:dyDescent="0.25">
      <c r="A224" s="49"/>
      <c r="B224" s="70"/>
      <c r="C224" s="71"/>
      <c r="D224" s="71"/>
      <c r="E224" s="71"/>
      <c r="F224" s="71"/>
      <c r="G224" s="71"/>
      <c r="H224" s="72"/>
      <c r="I224" s="67"/>
      <c r="J224" s="68"/>
      <c r="K224" s="69"/>
      <c r="L224" s="67"/>
      <c r="M224" s="68"/>
      <c r="N224" s="68"/>
      <c r="O224" s="68"/>
      <c r="P224" s="69"/>
      <c r="Q224" s="59"/>
      <c r="R224" s="60"/>
      <c r="S224" s="60"/>
      <c r="T224" s="60"/>
      <c r="U224" s="61"/>
    </row>
    <row r="225" spans="1:21" x14ac:dyDescent="0.25">
      <c r="A225" s="49"/>
      <c r="B225" s="70"/>
      <c r="C225" s="71"/>
      <c r="D225" s="71"/>
      <c r="E225" s="71"/>
      <c r="F225" s="71"/>
      <c r="G225" s="71"/>
      <c r="H225" s="72"/>
      <c r="I225" s="67"/>
      <c r="J225" s="68"/>
      <c r="K225" s="69"/>
      <c r="L225" s="67"/>
      <c r="M225" s="68"/>
      <c r="N225" s="68"/>
      <c r="O225" s="68"/>
      <c r="P225" s="69"/>
      <c r="Q225" s="59"/>
      <c r="R225" s="60"/>
      <c r="S225" s="60"/>
      <c r="T225" s="60"/>
      <c r="U225" s="61"/>
    </row>
    <row r="226" spans="1:21" x14ac:dyDescent="0.25">
      <c r="A226" s="49"/>
      <c r="B226" s="70"/>
      <c r="C226" s="71"/>
      <c r="D226" s="71"/>
      <c r="E226" s="71"/>
      <c r="F226" s="71"/>
      <c r="G226" s="71"/>
      <c r="H226" s="72"/>
      <c r="I226" s="67"/>
      <c r="J226" s="68"/>
      <c r="K226" s="69"/>
      <c r="L226" s="67"/>
      <c r="M226" s="68"/>
      <c r="N226" s="68"/>
      <c r="O226" s="68"/>
      <c r="P226" s="69"/>
      <c r="Q226" s="59"/>
      <c r="R226" s="60"/>
      <c r="S226" s="60"/>
      <c r="T226" s="60"/>
      <c r="U226" s="61"/>
    </row>
    <row r="227" spans="1:21" x14ac:dyDescent="0.25">
      <c r="A227" s="49"/>
      <c r="B227" s="70"/>
      <c r="C227" s="71"/>
      <c r="D227" s="71"/>
      <c r="E227" s="71"/>
      <c r="F227" s="71"/>
      <c r="G227" s="71"/>
      <c r="H227" s="72"/>
      <c r="I227" s="67"/>
      <c r="J227" s="68"/>
      <c r="K227" s="69"/>
      <c r="L227" s="67"/>
      <c r="M227" s="68"/>
      <c r="N227" s="68"/>
      <c r="O227" s="68"/>
      <c r="P227" s="69"/>
      <c r="Q227" s="59"/>
      <c r="R227" s="60"/>
      <c r="S227" s="60"/>
      <c r="T227" s="60"/>
      <c r="U227" s="61"/>
    </row>
    <row r="228" spans="1:21" x14ac:dyDescent="0.25">
      <c r="A228" s="49"/>
      <c r="B228" s="70"/>
      <c r="C228" s="71"/>
      <c r="D228" s="71"/>
      <c r="E228" s="71"/>
      <c r="F228" s="71"/>
      <c r="G228" s="71"/>
      <c r="H228" s="72"/>
      <c r="I228" s="67"/>
      <c r="J228" s="68"/>
      <c r="K228" s="69"/>
      <c r="L228" s="67"/>
      <c r="M228" s="68"/>
      <c r="N228" s="68"/>
      <c r="O228" s="68"/>
      <c r="P228" s="69"/>
      <c r="Q228" s="59"/>
      <c r="R228" s="60"/>
      <c r="S228" s="60"/>
      <c r="T228" s="60"/>
      <c r="U228" s="61"/>
    </row>
    <row r="229" spans="1:21" x14ac:dyDescent="0.25">
      <c r="A229" s="49"/>
      <c r="B229" s="70"/>
      <c r="C229" s="71"/>
      <c r="D229" s="71"/>
      <c r="E229" s="71"/>
      <c r="F229" s="71"/>
      <c r="G229" s="71"/>
      <c r="H229" s="72"/>
      <c r="I229" s="67"/>
      <c r="J229" s="68"/>
      <c r="K229" s="69"/>
      <c r="L229" s="67"/>
      <c r="M229" s="68"/>
      <c r="N229" s="68"/>
      <c r="O229" s="68"/>
      <c r="P229" s="69"/>
      <c r="Q229" s="59"/>
      <c r="R229" s="60"/>
      <c r="S229" s="60"/>
      <c r="T229" s="60"/>
      <c r="U229" s="61"/>
    </row>
    <row r="230" spans="1:21" x14ac:dyDescent="0.25">
      <c r="A230" s="49"/>
      <c r="B230" s="70"/>
      <c r="C230" s="71"/>
      <c r="D230" s="71"/>
      <c r="E230" s="71"/>
      <c r="F230" s="71"/>
      <c r="G230" s="71"/>
      <c r="H230" s="72"/>
      <c r="I230" s="67"/>
      <c r="J230" s="68"/>
      <c r="K230" s="69"/>
      <c r="L230" s="67"/>
      <c r="M230" s="68"/>
      <c r="N230" s="68"/>
      <c r="O230" s="68"/>
      <c r="P230" s="69"/>
      <c r="Q230" s="59"/>
      <c r="R230" s="60"/>
      <c r="S230" s="60"/>
      <c r="T230" s="60"/>
      <c r="U230" s="61"/>
    </row>
    <row r="231" spans="1:21" x14ac:dyDescent="0.25">
      <c r="A231" s="49"/>
      <c r="B231" s="70"/>
      <c r="C231" s="71"/>
      <c r="D231" s="71"/>
      <c r="E231" s="71"/>
      <c r="F231" s="71"/>
      <c r="G231" s="71"/>
      <c r="H231" s="72"/>
      <c r="I231" s="67"/>
      <c r="J231" s="68"/>
      <c r="K231" s="69"/>
      <c r="L231" s="67"/>
      <c r="M231" s="68"/>
      <c r="N231" s="68"/>
      <c r="O231" s="68"/>
      <c r="P231" s="69"/>
      <c r="Q231" s="59"/>
      <c r="R231" s="60"/>
      <c r="S231" s="60"/>
      <c r="T231" s="60"/>
      <c r="U231" s="61"/>
    </row>
    <row r="232" spans="1:21" x14ac:dyDescent="0.25">
      <c r="A232" s="49"/>
      <c r="B232" s="70"/>
      <c r="C232" s="71"/>
      <c r="D232" s="71"/>
      <c r="E232" s="71"/>
      <c r="F232" s="71"/>
      <c r="G232" s="71"/>
      <c r="H232" s="72"/>
      <c r="I232" s="67"/>
      <c r="J232" s="68"/>
      <c r="K232" s="69"/>
      <c r="L232" s="67"/>
      <c r="M232" s="68"/>
      <c r="N232" s="68"/>
      <c r="O232" s="68"/>
      <c r="P232" s="69"/>
      <c r="Q232" s="59"/>
      <c r="R232" s="60"/>
      <c r="S232" s="60"/>
      <c r="T232" s="60"/>
      <c r="U232" s="61"/>
    </row>
    <row r="233" spans="1:21" x14ac:dyDescent="0.25">
      <c r="A233" s="49"/>
      <c r="B233" s="70"/>
      <c r="C233" s="71"/>
      <c r="D233" s="71"/>
      <c r="E233" s="71"/>
      <c r="F233" s="71"/>
      <c r="G233" s="71"/>
      <c r="H233" s="72"/>
      <c r="I233" s="67"/>
      <c r="J233" s="68"/>
      <c r="K233" s="69"/>
      <c r="L233" s="67"/>
      <c r="M233" s="68"/>
      <c r="N233" s="68"/>
      <c r="O233" s="68"/>
      <c r="P233" s="69"/>
      <c r="Q233" s="59"/>
      <c r="R233" s="60"/>
      <c r="S233" s="60"/>
      <c r="T233" s="60"/>
      <c r="U233" s="61"/>
    </row>
    <row r="234" spans="1:21" x14ac:dyDescent="0.25">
      <c r="A234" s="49"/>
      <c r="B234" s="70"/>
      <c r="C234" s="71"/>
      <c r="D234" s="71"/>
      <c r="E234" s="71"/>
      <c r="F234" s="71"/>
      <c r="G234" s="71"/>
      <c r="H234" s="72"/>
      <c r="I234" s="67"/>
      <c r="J234" s="68"/>
      <c r="K234" s="69"/>
      <c r="L234" s="67"/>
      <c r="M234" s="68"/>
      <c r="N234" s="68"/>
      <c r="O234" s="68"/>
      <c r="P234" s="69"/>
      <c r="Q234" s="59"/>
      <c r="R234" s="60"/>
      <c r="S234" s="60"/>
      <c r="T234" s="60"/>
      <c r="U234" s="61"/>
    </row>
    <row r="235" spans="1:21" x14ac:dyDescent="0.25">
      <c r="A235" s="49"/>
      <c r="B235" s="70"/>
      <c r="C235" s="71"/>
      <c r="D235" s="71"/>
      <c r="E235" s="71"/>
      <c r="F235" s="71"/>
      <c r="G235" s="71"/>
      <c r="H235" s="72"/>
      <c r="I235" s="67"/>
      <c r="J235" s="68"/>
      <c r="K235" s="69"/>
      <c r="L235" s="67"/>
      <c r="M235" s="68"/>
      <c r="N235" s="68"/>
      <c r="O235" s="68"/>
      <c r="P235" s="69"/>
      <c r="Q235" s="59"/>
      <c r="R235" s="60"/>
      <c r="S235" s="60"/>
      <c r="T235" s="60"/>
      <c r="U235" s="61"/>
    </row>
    <row r="236" spans="1:21" x14ac:dyDescent="0.25">
      <c r="A236" s="49"/>
      <c r="B236" s="70"/>
      <c r="C236" s="71"/>
      <c r="D236" s="71"/>
      <c r="E236" s="71"/>
      <c r="F236" s="71"/>
      <c r="G236" s="71"/>
      <c r="H236" s="72"/>
      <c r="I236" s="67"/>
      <c r="J236" s="68"/>
      <c r="K236" s="69"/>
      <c r="L236" s="67"/>
      <c r="M236" s="68"/>
      <c r="N236" s="68"/>
      <c r="O236" s="68"/>
      <c r="P236" s="69"/>
      <c r="Q236" s="59"/>
      <c r="R236" s="60"/>
      <c r="S236" s="60"/>
      <c r="T236" s="60"/>
      <c r="U236" s="61"/>
    </row>
    <row r="237" spans="1:21" x14ac:dyDescent="0.25">
      <c r="A237" s="49"/>
      <c r="B237" s="70"/>
      <c r="C237" s="71"/>
      <c r="D237" s="71"/>
      <c r="E237" s="71"/>
      <c r="F237" s="71"/>
      <c r="G237" s="71"/>
      <c r="H237" s="72"/>
      <c r="I237" s="67"/>
      <c r="J237" s="68"/>
      <c r="K237" s="69"/>
      <c r="L237" s="67"/>
      <c r="M237" s="68"/>
      <c r="N237" s="68"/>
      <c r="O237" s="68"/>
      <c r="P237" s="69"/>
      <c r="Q237" s="59"/>
      <c r="R237" s="60"/>
      <c r="S237" s="60"/>
      <c r="T237" s="60"/>
      <c r="U237" s="61"/>
    </row>
    <row r="238" spans="1:21" x14ac:dyDescent="0.25">
      <c r="A238" s="49"/>
      <c r="B238" s="70"/>
      <c r="C238" s="71"/>
      <c r="D238" s="71"/>
      <c r="E238" s="71"/>
      <c r="F238" s="71"/>
      <c r="G238" s="71"/>
      <c r="H238" s="72"/>
      <c r="I238" s="67"/>
      <c r="J238" s="68"/>
      <c r="K238" s="69"/>
      <c r="L238" s="67"/>
      <c r="M238" s="68"/>
      <c r="N238" s="68"/>
      <c r="O238" s="68"/>
      <c r="P238" s="69"/>
      <c r="Q238" s="59"/>
      <c r="R238" s="60"/>
      <c r="S238" s="60"/>
      <c r="T238" s="60"/>
      <c r="U238" s="61"/>
    </row>
    <row r="239" spans="1:21" x14ac:dyDescent="0.25">
      <c r="A239" s="49"/>
      <c r="B239" s="70"/>
      <c r="C239" s="71"/>
      <c r="D239" s="71"/>
      <c r="E239" s="71"/>
      <c r="F239" s="71"/>
      <c r="G239" s="71"/>
      <c r="H239" s="72"/>
      <c r="I239" s="67"/>
      <c r="J239" s="68"/>
      <c r="K239" s="69"/>
      <c r="L239" s="67"/>
      <c r="M239" s="68"/>
      <c r="N239" s="68"/>
      <c r="O239" s="68"/>
      <c r="P239" s="69"/>
      <c r="Q239" s="59"/>
      <c r="R239" s="60"/>
      <c r="S239" s="60"/>
      <c r="T239" s="60"/>
      <c r="U239" s="61"/>
    </row>
    <row r="240" spans="1:21" x14ac:dyDescent="0.25">
      <c r="A240" s="49"/>
      <c r="B240" s="70"/>
      <c r="C240" s="71"/>
      <c r="D240" s="71"/>
      <c r="E240" s="71"/>
      <c r="F240" s="71"/>
      <c r="G240" s="71"/>
      <c r="H240" s="72"/>
      <c r="I240" s="67"/>
      <c r="J240" s="68"/>
      <c r="K240" s="69"/>
      <c r="L240" s="67"/>
      <c r="M240" s="68"/>
      <c r="N240" s="68"/>
      <c r="O240" s="68"/>
      <c r="P240" s="69"/>
      <c r="Q240" s="59"/>
      <c r="R240" s="60"/>
      <c r="S240" s="60"/>
      <c r="T240" s="60"/>
      <c r="U240" s="61"/>
    </row>
    <row r="241" spans="1:21" x14ac:dyDescent="0.25">
      <c r="A241" s="49"/>
      <c r="B241" s="70"/>
      <c r="C241" s="71"/>
      <c r="D241" s="71"/>
      <c r="E241" s="71"/>
      <c r="F241" s="71"/>
      <c r="G241" s="71"/>
      <c r="H241" s="72"/>
      <c r="I241" s="67"/>
      <c r="J241" s="68"/>
      <c r="K241" s="69"/>
      <c r="L241" s="67"/>
      <c r="M241" s="68"/>
      <c r="N241" s="68"/>
      <c r="O241" s="68"/>
      <c r="P241" s="69"/>
      <c r="Q241" s="59"/>
      <c r="R241" s="60"/>
      <c r="S241" s="60"/>
      <c r="T241" s="60"/>
      <c r="U241" s="61"/>
    </row>
    <row r="242" spans="1:21" x14ac:dyDescent="0.25">
      <c r="A242" s="49"/>
      <c r="B242" s="70"/>
      <c r="C242" s="71"/>
      <c r="D242" s="71"/>
      <c r="E242" s="71"/>
      <c r="F242" s="71"/>
      <c r="G242" s="71"/>
      <c r="H242" s="72"/>
      <c r="I242" s="67"/>
      <c r="J242" s="68"/>
      <c r="K242" s="69"/>
      <c r="L242" s="67"/>
      <c r="M242" s="68"/>
      <c r="N242" s="68"/>
      <c r="O242" s="68"/>
      <c r="P242" s="69"/>
      <c r="Q242" s="59"/>
      <c r="R242" s="60"/>
      <c r="S242" s="60"/>
      <c r="T242" s="60"/>
      <c r="U242" s="61"/>
    </row>
    <row r="243" spans="1:21" x14ac:dyDescent="0.25">
      <c r="J243" s="33"/>
    </row>
    <row r="244" spans="1:21" x14ac:dyDescent="0.25">
      <c r="A244" s="46"/>
      <c r="B244" s="46"/>
      <c r="C244" s="46"/>
      <c r="D244" s="23"/>
      <c r="E244" s="23"/>
      <c r="J244" s="33"/>
    </row>
    <row r="245" spans="1:21" x14ac:dyDescent="0.25">
      <c r="A245" s="46"/>
      <c r="B245" s="46"/>
      <c r="C245" s="46"/>
      <c r="D245" s="23"/>
      <c r="E245" s="23"/>
      <c r="G245" t="s">
        <v>37</v>
      </c>
      <c r="H245" t="s">
        <v>38</v>
      </c>
      <c r="I245" t="s">
        <v>37</v>
      </c>
      <c r="J245" t="s">
        <v>38</v>
      </c>
    </row>
    <row r="246" spans="1:21" x14ac:dyDescent="0.25">
      <c r="A246" s="46"/>
      <c r="B246" s="46"/>
      <c r="C246" s="46"/>
      <c r="D246" s="23"/>
      <c r="E246" s="23"/>
      <c r="F246" t="s">
        <v>109</v>
      </c>
      <c r="G246">
        <v>0</v>
      </c>
      <c r="H246">
        <v>1</v>
      </c>
      <c r="I246" s="57">
        <f>-G246/SUM($G$246:$G$262)</f>
        <v>0</v>
      </c>
      <c r="J246" s="57">
        <f>+H246/(SUM($H$246:$H$262))</f>
        <v>1.6393442622950821E-2</v>
      </c>
    </row>
    <row r="247" spans="1:21" x14ac:dyDescent="0.25">
      <c r="A247" s="46"/>
      <c r="B247" s="46"/>
      <c r="C247" s="46"/>
      <c r="D247" s="23"/>
      <c r="E247" s="23"/>
      <c r="F247" t="s">
        <v>63</v>
      </c>
      <c r="G247">
        <v>2</v>
      </c>
      <c r="H247">
        <v>3</v>
      </c>
      <c r="I247" s="57">
        <f t="shared" ref="I247:I262" si="20">-G247/SUM($G$246:$G$262)</f>
        <v>-0.11764705882352941</v>
      </c>
      <c r="J247" s="57">
        <f t="shared" ref="J247:J262" si="21">+H247/(SUM($H$246:$H$262))</f>
        <v>4.9180327868852458E-2</v>
      </c>
    </row>
    <row r="248" spans="1:21" x14ac:dyDescent="0.25">
      <c r="A248" s="46"/>
      <c r="B248" s="46"/>
      <c r="C248" s="46"/>
      <c r="D248" s="23"/>
      <c r="E248" s="23"/>
      <c r="F248" t="s">
        <v>64</v>
      </c>
      <c r="G248">
        <v>7</v>
      </c>
      <c r="H248">
        <v>12</v>
      </c>
      <c r="I248" s="57">
        <f t="shared" si="20"/>
        <v>-0.41176470588235292</v>
      </c>
      <c r="J248" s="57">
        <f t="shared" si="21"/>
        <v>0.19672131147540983</v>
      </c>
    </row>
    <row r="249" spans="1:21" x14ac:dyDescent="0.25">
      <c r="A249" s="46"/>
      <c r="B249" s="46"/>
      <c r="C249" s="46"/>
      <c r="D249" s="23"/>
      <c r="E249" s="23"/>
      <c r="F249" t="s">
        <v>65</v>
      </c>
      <c r="G249">
        <v>3</v>
      </c>
      <c r="H249">
        <v>20</v>
      </c>
      <c r="I249" s="57">
        <f t="shared" si="20"/>
        <v>-0.17647058823529413</v>
      </c>
      <c r="J249" s="57">
        <f t="shared" si="21"/>
        <v>0.32786885245901637</v>
      </c>
    </row>
    <row r="250" spans="1:21" x14ac:dyDescent="0.25">
      <c r="A250" s="46"/>
      <c r="B250" s="46"/>
      <c r="C250" s="46"/>
      <c r="D250" s="23"/>
      <c r="E250" s="23"/>
      <c r="F250" t="s">
        <v>66</v>
      </c>
      <c r="G250">
        <v>1</v>
      </c>
      <c r="H250">
        <v>7</v>
      </c>
      <c r="I250" s="57">
        <f t="shared" si="20"/>
        <v>-5.8823529411764705E-2</v>
      </c>
      <c r="J250" s="57">
        <f t="shared" si="21"/>
        <v>0.11475409836065574</v>
      </c>
    </row>
    <row r="251" spans="1:21" x14ac:dyDescent="0.25">
      <c r="A251" s="46"/>
      <c r="B251" s="46"/>
      <c r="C251" s="46"/>
      <c r="D251" s="23"/>
      <c r="E251" s="23"/>
      <c r="F251" t="s">
        <v>67</v>
      </c>
      <c r="G251">
        <v>0</v>
      </c>
      <c r="H251">
        <v>5</v>
      </c>
      <c r="I251" s="57">
        <f t="shared" si="20"/>
        <v>0</v>
      </c>
      <c r="J251" s="57">
        <f t="shared" si="21"/>
        <v>8.1967213114754092E-2</v>
      </c>
    </row>
    <row r="252" spans="1:21" x14ac:dyDescent="0.25">
      <c r="A252" s="46"/>
      <c r="B252" s="46"/>
      <c r="C252" s="46"/>
      <c r="D252" s="23"/>
      <c r="E252" s="23"/>
      <c r="F252" t="s">
        <v>49</v>
      </c>
      <c r="G252">
        <v>0</v>
      </c>
      <c r="H252">
        <v>2</v>
      </c>
      <c r="I252" s="57">
        <f t="shared" si="20"/>
        <v>0</v>
      </c>
      <c r="J252" s="57">
        <f t="shared" si="21"/>
        <v>3.2786885245901641E-2</v>
      </c>
    </row>
    <row r="253" spans="1:21" x14ac:dyDescent="0.25">
      <c r="A253" s="46"/>
      <c r="B253" s="46"/>
      <c r="C253" s="46"/>
      <c r="D253" s="23"/>
      <c r="E253" s="23"/>
      <c r="F253" s="24" t="s">
        <v>68</v>
      </c>
      <c r="G253" s="22">
        <v>1</v>
      </c>
      <c r="H253">
        <v>2</v>
      </c>
      <c r="I253" s="57">
        <f t="shared" si="20"/>
        <v>-5.8823529411764705E-2</v>
      </c>
      <c r="J253" s="57">
        <f t="shared" si="21"/>
        <v>3.2786885245901641E-2</v>
      </c>
    </row>
    <row r="254" spans="1:21" x14ac:dyDescent="0.25">
      <c r="A254" s="46"/>
      <c r="B254" s="46"/>
      <c r="C254" s="46"/>
      <c r="D254" s="23"/>
      <c r="E254" s="23"/>
      <c r="F254" t="s">
        <v>50</v>
      </c>
      <c r="G254">
        <v>1</v>
      </c>
      <c r="H254">
        <v>2</v>
      </c>
      <c r="I254" s="57">
        <f t="shared" si="20"/>
        <v>-5.8823529411764705E-2</v>
      </c>
      <c r="J254" s="57">
        <f t="shared" si="21"/>
        <v>3.2786885245901641E-2</v>
      </c>
    </row>
    <row r="255" spans="1:21" x14ac:dyDescent="0.25">
      <c r="A255" s="46"/>
      <c r="B255" s="46"/>
      <c r="C255" s="46"/>
      <c r="D255" s="23"/>
      <c r="E255" s="23"/>
      <c r="F255" t="s">
        <v>69</v>
      </c>
      <c r="G255">
        <v>1</v>
      </c>
      <c r="H255">
        <v>0</v>
      </c>
      <c r="I255" s="57">
        <f t="shared" si="20"/>
        <v>-5.8823529411764705E-2</v>
      </c>
      <c r="J255" s="57">
        <f t="shared" si="21"/>
        <v>0</v>
      </c>
    </row>
    <row r="256" spans="1:21" x14ac:dyDescent="0.25">
      <c r="A256" s="30"/>
      <c r="B256" s="30"/>
      <c r="C256" s="30"/>
      <c r="D256" s="23"/>
      <c r="E256" s="23"/>
      <c r="F256" t="s">
        <v>112</v>
      </c>
      <c r="G256">
        <v>1</v>
      </c>
      <c r="H256">
        <v>0</v>
      </c>
      <c r="I256" s="57">
        <f t="shared" si="20"/>
        <v>-5.8823529411764705E-2</v>
      </c>
      <c r="J256" s="57">
        <f t="shared" si="21"/>
        <v>0</v>
      </c>
    </row>
    <row r="257" spans="1:10" x14ac:dyDescent="0.25">
      <c r="A257" s="30"/>
      <c r="B257" s="43"/>
      <c r="D257" s="23"/>
      <c r="E257" s="23"/>
      <c r="F257" t="s">
        <v>113</v>
      </c>
      <c r="G257">
        <v>0</v>
      </c>
      <c r="H257">
        <v>1</v>
      </c>
      <c r="I257" s="57">
        <f t="shared" si="20"/>
        <v>0</v>
      </c>
      <c r="J257" s="57">
        <f t="shared" si="21"/>
        <v>1.6393442622950821E-2</v>
      </c>
    </row>
    <row r="258" spans="1:10" x14ac:dyDescent="0.25">
      <c r="F258" t="s">
        <v>45</v>
      </c>
      <c r="G258">
        <v>0</v>
      </c>
      <c r="H258">
        <v>6</v>
      </c>
      <c r="I258" s="57">
        <f t="shared" si="20"/>
        <v>0</v>
      </c>
      <c r="J258" s="57">
        <f t="shared" si="21"/>
        <v>9.8360655737704916E-2</v>
      </c>
    </row>
    <row r="259" spans="1:10" x14ac:dyDescent="0.25">
      <c r="I259" s="57">
        <f t="shared" si="20"/>
        <v>0</v>
      </c>
      <c r="J259" s="57">
        <f t="shared" si="21"/>
        <v>0</v>
      </c>
    </row>
    <row r="260" spans="1:10" x14ac:dyDescent="0.25">
      <c r="I260" s="57">
        <f t="shared" si="20"/>
        <v>0</v>
      </c>
      <c r="J260" s="57">
        <f t="shared" si="21"/>
        <v>0</v>
      </c>
    </row>
    <row r="261" spans="1:10" x14ac:dyDescent="0.25">
      <c r="I261" s="57">
        <f t="shared" si="20"/>
        <v>0</v>
      </c>
      <c r="J261" s="57">
        <f t="shared" si="21"/>
        <v>0</v>
      </c>
    </row>
    <row r="262" spans="1:10" x14ac:dyDescent="0.25">
      <c r="I262" s="57">
        <f t="shared" si="20"/>
        <v>0</v>
      </c>
      <c r="J262" s="57">
        <f t="shared" si="21"/>
        <v>0</v>
      </c>
    </row>
    <row r="263" spans="1:10" x14ac:dyDescent="0.25">
      <c r="G263">
        <v>17</v>
      </c>
      <c r="H263">
        <v>61</v>
      </c>
      <c r="I263" s="58">
        <f>SUM(I246:I262)</f>
        <v>-1</v>
      </c>
      <c r="J263" s="58">
        <f>SUM(J246:J262)</f>
        <v>1</v>
      </c>
    </row>
    <row r="343" spans="22:28" x14ac:dyDescent="0.25">
      <c r="V343" s="1" t="s">
        <v>75</v>
      </c>
    </row>
    <row r="344" spans="22:28" x14ac:dyDescent="0.25">
      <c r="V344" s="1" t="s">
        <v>60</v>
      </c>
    </row>
    <row r="345" spans="22:28" x14ac:dyDescent="0.25">
      <c r="W345" s="40" t="s">
        <v>61</v>
      </c>
    </row>
    <row r="346" spans="22:28" x14ac:dyDescent="0.25">
      <c r="W346" s="40" t="s">
        <v>53</v>
      </c>
      <c r="Y346" t="s">
        <v>62</v>
      </c>
      <c r="AA346" t="s">
        <v>46</v>
      </c>
    </row>
    <row r="347" spans="22:28" x14ac:dyDescent="0.25">
      <c r="W347" s="40" t="s">
        <v>52</v>
      </c>
      <c r="X347" t="s">
        <v>57</v>
      </c>
      <c r="Y347" t="s">
        <v>52</v>
      </c>
      <c r="Z347" t="s">
        <v>57</v>
      </c>
      <c r="AA347" t="s">
        <v>52</v>
      </c>
      <c r="AB347" t="s">
        <v>57</v>
      </c>
    </row>
    <row r="348" spans="22:28" x14ac:dyDescent="0.25">
      <c r="V348" s="1" t="s">
        <v>104</v>
      </c>
      <c r="W348" s="40" t="s">
        <v>105</v>
      </c>
      <c r="X348" s="24">
        <v>1</v>
      </c>
      <c r="Y348">
        <v>0</v>
      </c>
      <c r="Z348" s="24">
        <v>0</v>
      </c>
      <c r="AA348">
        <v>78</v>
      </c>
      <c r="AB348" s="24">
        <v>1</v>
      </c>
    </row>
    <row r="349" spans="22:28" x14ac:dyDescent="0.25">
      <c r="V349" s="1" t="s">
        <v>95</v>
      </c>
    </row>
    <row r="353" spans="22:26" x14ac:dyDescent="0.25">
      <c r="V353" s="1" t="s">
        <v>106</v>
      </c>
    </row>
    <row r="354" spans="22:26" x14ac:dyDescent="0.25">
      <c r="V354" s="1" t="s">
        <v>47</v>
      </c>
    </row>
    <row r="355" spans="22:26" x14ac:dyDescent="0.25">
      <c r="X355" t="s">
        <v>107</v>
      </c>
      <c r="Z355" t="s">
        <v>46</v>
      </c>
    </row>
    <row r="356" spans="22:26" x14ac:dyDescent="0.25">
      <c r="X356" t="s">
        <v>37</v>
      </c>
      <c r="Y356" t="s">
        <v>38</v>
      </c>
    </row>
    <row r="357" spans="22:26" x14ac:dyDescent="0.25">
      <c r="V357" s="1" t="s">
        <v>108</v>
      </c>
      <c r="W357" s="40" t="s">
        <v>109</v>
      </c>
      <c r="X357">
        <v>0</v>
      </c>
      <c r="Y357">
        <v>1</v>
      </c>
      <c r="Z357">
        <v>1</v>
      </c>
    </row>
    <row r="358" spans="22:26" x14ac:dyDescent="0.25">
      <c r="W358" s="40" t="s">
        <v>63</v>
      </c>
      <c r="X358">
        <v>2</v>
      </c>
      <c r="Y358">
        <v>3</v>
      </c>
      <c r="Z358">
        <v>5</v>
      </c>
    </row>
    <row r="359" spans="22:26" x14ac:dyDescent="0.25">
      <c r="W359" s="40" t="s">
        <v>64</v>
      </c>
      <c r="X359">
        <v>7</v>
      </c>
      <c r="Y359">
        <v>11</v>
      </c>
      <c r="Z359">
        <v>18</v>
      </c>
    </row>
    <row r="360" spans="22:26" x14ac:dyDescent="0.25">
      <c r="W360" s="40" t="s">
        <v>110</v>
      </c>
      <c r="X360">
        <v>0</v>
      </c>
      <c r="Y360">
        <v>1</v>
      </c>
      <c r="Z360">
        <v>1</v>
      </c>
    </row>
    <row r="361" spans="22:26" x14ac:dyDescent="0.25">
      <c r="W361" s="40" t="s">
        <v>65</v>
      </c>
      <c r="X361">
        <v>3</v>
      </c>
      <c r="Y361">
        <v>19</v>
      </c>
      <c r="Z361">
        <v>22</v>
      </c>
    </row>
    <row r="362" spans="22:26" x14ac:dyDescent="0.25">
      <c r="W362" s="40" t="s">
        <v>111</v>
      </c>
      <c r="X362">
        <v>0</v>
      </c>
      <c r="Y362">
        <v>1</v>
      </c>
      <c r="Z362">
        <v>1</v>
      </c>
    </row>
    <row r="363" spans="22:26" x14ac:dyDescent="0.25">
      <c r="W363" s="40" t="s">
        <v>66</v>
      </c>
      <c r="X363">
        <v>1</v>
      </c>
      <c r="Y363">
        <v>7</v>
      </c>
      <c r="Z363">
        <v>8</v>
      </c>
    </row>
    <row r="364" spans="22:26" x14ac:dyDescent="0.25">
      <c r="W364" s="40" t="s">
        <v>67</v>
      </c>
      <c r="X364">
        <v>0</v>
      </c>
      <c r="Y364">
        <v>5</v>
      </c>
      <c r="Z364">
        <v>5</v>
      </c>
    </row>
    <row r="365" spans="22:26" x14ac:dyDescent="0.25">
      <c r="W365" s="40" t="s">
        <v>49</v>
      </c>
      <c r="X365">
        <v>0</v>
      </c>
      <c r="Y365">
        <v>2</v>
      </c>
      <c r="Z365">
        <v>2</v>
      </c>
    </row>
    <row r="366" spans="22:26" x14ac:dyDescent="0.25">
      <c r="W366" s="40" t="s">
        <v>68</v>
      </c>
      <c r="X366">
        <v>1</v>
      </c>
      <c r="Y366">
        <v>2</v>
      </c>
      <c r="Z366">
        <v>3</v>
      </c>
    </row>
    <row r="367" spans="22:26" x14ac:dyDescent="0.25">
      <c r="W367" s="40" t="s">
        <v>50</v>
      </c>
      <c r="X367">
        <v>1</v>
      </c>
      <c r="Y367">
        <v>2</v>
      </c>
      <c r="Z367">
        <v>3</v>
      </c>
    </row>
    <row r="368" spans="22:26" x14ac:dyDescent="0.25">
      <c r="W368" s="40" t="s">
        <v>69</v>
      </c>
      <c r="X368">
        <v>1</v>
      </c>
      <c r="Y368">
        <v>0</v>
      </c>
      <c r="Z368">
        <v>1</v>
      </c>
    </row>
    <row r="369" spans="22:26" x14ac:dyDescent="0.25">
      <c r="W369" s="40" t="s">
        <v>112</v>
      </c>
      <c r="X369">
        <v>1</v>
      </c>
      <c r="Y369">
        <v>0</v>
      </c>
      <c r="Z369">
        <v>1</v>
      </c>
    </row>
    <row r="370" spans="22:26" x14ac:dyDescent="0.25">
      <c r="W370" s="40" t="s">
        <v>113</v>
      </c>
      <c r="X370">
        <v>0</v>
      </c>
      <c r="Y370">
        <v>1</v>
      </c>
      <c r="Z370">
        <v>1</v>
      </c>
    </row>
    <row r="371" spans="22:26" x14ac:dyDescent="0.25">
      <c r="W371" s="40" t="s">
        <v>114</v>
      </c>
      <c r="X371">
        <v>0</v>
      </c>
      <c r="Y371">
        <v>2</v>
      </c>
      <c r="Z371">
        <v>2</v>
      </c>
    </row>
    <row r="372" spans="22:26" x14ac:dyDescent="0.25">
      <c r="W372" s="40" t="s">
        <v>115</v>
      </c>
      <c r="X372">
        <v>0</v>
      </c>
      <c r="Y372">
        <v>1</v>
      </c>
      <c r="Z372">
        <v>1</v>
      </c>
    </row>
    <row r="373" spans="22:26" x14ac:dyDescent="0.25">
      <c r="W373" s="40" t="s">
        <v>116</v>
      </c>
      <c r="X373">
        <v>0</v>
      </c>
      <c r="Y373">
        <v>1</v>
      </c>
      <c r="Z373">
        <v>1</v>
      </c>
    </row>
    <row r="374" spans="22:26" x14ac:dyDescent="0.25">
      <c r="W374" s="40" t="s">
        <v>117</v>
      </c>
      <c r="X374">
        <v>0</v>
      </c>
      <c r="Y374">
        <v>1</v>
      </c>
      <c r="Z374">
        <v>1</v>
      </c>
    </row>
    <row r="375" spans="22:26" x14ac:dyDescent="0.25">
      <c r="W375" s="40" t="s">
        <v>70</v>
      </c>
      <c r="X375">
        <v>0</v>
      </c>
      <c r="Y375">
        <v>1</v>
      </c>
      <c r="Z375">
        <v>1</v>
      </c>
    </row>
    <row r="376" spans="22:26" x14ac:dyDescent="0.25">
      <c r="V376" s="1" t="s">
        <v>46</v>
      </c>
      <c r="X376">
        <v>17</v>
      </c>
      <c r="Y376">
        <v>61</v>
      </c>
      <c r="Z376">
        <v>78</v>
      </c>
    </row>
    <row r="377" spans="22:26" x14ac:dyDescent="0.25">
      <c r="V377" s="1" t="s">
        <v>95</v>
      </c>
    </row>
  </sheetData>
  <sheetProtection sheet="1" objects="1" scenarios="1"/>
  <mergeCells count="564">
    <mergeCell ref="Q242:U242"/>
    <mergeCell ref="Q235:U235"/>
    <mergeCell ref="Q236:U236"/>
    <mergeCell ref="Q237:U237"/>
    <mergeCell ref="Q238:U238"/>
    <mergeCell ref="Q239:U239"/>
    <mergeCell ref="Q230:U230"/>
    <mergeCell ref="Q231:U231"/>
    <mergeCell ref="Q232:U232"/>
    <mergeCell ref="Q233:U233"/>
    <mergeCell ref="Q234:U234"/>
    <mergeCell ref="Q225:U225"/>
    <mergeCell ref="Q226:U226"/>
    <mergeCell ref="Q227:U227"/>
    <mergeCell ref="Q228:U228"/>
    <mergeCell ref="Q229:U229"/>
    <mergeCell ref="L238:P238"/>
    <mergeCell ref="L239:P239"/>
    <mergeCell ref="L240:P240"/>
    <mergeCell ref="L241:P241"/>
    <mergeCell ref="Q240:U240"/>
    <mergeCell ref="Q241:U241"/>
    <mergeCell ref="L242:P242"/>
    <mergeCell ref="L233:P233"/>
    <mergeCell ref="L234:P234"/>
    <mergeCell ref="L235:P235"/>
    <mergeCell ref="L236:P236"/>
    <mergeCell ref="L237:P237"/>
    <mergeCell ref="L228:P228"/>
    <mergeCell ref="L229:P229"/>
    <mergeCell ref="L230:P230"/>
    <mergeCell ref="L231:P231"/>
    <mergeCell ref="L232:P232"/>
    <mergeCell ref="L223:P223"/>
    <mergeCell ref="L224:P224"/>
    <mergeCell ref="L225:P225"/>
    <mergeCell ref="L226:P226"/>
    <mergeCell ref="L227:P227"/>
    <mergeCell ref="L218:P218"/>
    <mergeCell ref="L219:P219"/>
    <mergeCell ref="L220:P220"/>
    <mergeCell ref="L221:P221"/>
    <mergeCell ref="L222:P222"/>
    <mergeCell ref="L213:P213"/>
    <mergeCell ref="L214:P214"/>
    <mergeCell ref="L215:P215"/>
    <mergeCell ref="L216:P216"/>
    <mergeCell ref="L217:P217"/>
    <mergeCell ref="L208:P208"/>
    <mergeCell ref="L209:P209"/>
    <mergeCell ref="L210:P210"/>
    <mergeCell ref="L211:P211"/>
    <mergeCell ref="L212:P212"/>
    <mergeCell ref="L203:P203"/>
    <mergeCell ref="L204:P204"/>
    <mergeCell ref="L205:P205"/>
    <mergeCell ref="L206:P206"/>
    <mergeCell ref="L207:P207"/>
    <mergeCell ref="L198:P198"/>
    <mergeCell ref="L199:P199"/>
    <mergeCell ref="L200:P200"/>
    <mergeCell ref="L201:P201"/>
    <mergeCell ref="L202:P202"/>
    <mergeCell ref="L193:P193"/>
    <mergeCell ref="L194:P194"/>
    <mergeCell ref="L195:P195"/>
    <mergeCell ref="L196:P196"/>
    <mergeCell ref="L197:P197"/>
    <mergeCell ref="L188:P188"/>
    <mergeCell ref="L189:P189"/>
    <mergeCell ref="L190:P190"/>
    <mergeCell ref="L191:P191"/>
    <mergeCell ref="L192:P192"/>
    <mergeCell ref="L183:P183"/>
    <mergeCell ref="L184:P184"/>
    <mergeCell ref="L185:P185"/>
    <mergeCell ref="L186:P186"/>
    <mergeCell ref="L187:P187"/>
    <mergeCell ref="L178:P178"/>
    <mergeCell ref="L179:P179"/>
    <mergeCell ref="L180:P180"/>
    <mergeCell ref="L181:P181"/>
    <mergeCell ref="L182:P182"/>
    <mergeCell ref="L173:P173"/>
    <mergeCell ref="L174:P174"/>
    <mergeCell ref="L175:P175"/>
    <mergeCell ref="L176:P176"/>
    <mergeCell ref="L177:P177"/>
    <mergeCell ref="L168:P168"/>
    <mergeCell ref="L169:P169"/>
    <mergeCell ref="L170:P170"/>
    <mergeCell ref="L171:P171"/>
    <mergeCell ref="L172:P172"/>
    <mergeCell ref="L163:P163"/>
    <mergeCell ref="L164:P164"/>
    <mergeCell ref="L165:P165"/>
    <mergeCell ref="L166:P166"/>
    <mergeCell ref="L167:P167"/>
    <mergeCell ref="L158:P158"/>
    <mergeCell ref="L159:P159"/>
    <mergeCell ref="L160:P160"/>
    <mergeCell ref="L161:P161"/>
    <mergeCell ref="L162:P162"/>
    <mergeCell ref="L153:P153"/>
    <mergeCell ref="L154:P154"/>
    <mergeCell ref="L155:P155"/>
    <mergeCell ref="L156:P156"/>
    <mergeCell ref="L157:P157"/>
    <mergeCell ref="L148:P148"/>
    <mergeCell ref="L149:P149"/>
    <mergeCell ref="L150:P150"/>
    <mergeCell ref="L151:P151"/>
    <mergeCell ref="L152:P152"/>
    <mergeCell ref="L143:P143"/>
    <mergeCell ref="L144:P144"/>
    <mergeCell ref="L145:P145"/>
    <mergeCell ref="L146:P146"/>
    <mergeCell ref="L147:P147"/>
    <mergeCell ref="L138:P138"/>
    <mergeCell ref="L139:P139"/>
    <mergeCell ref="L140:P140"/>
    <mergeCell ref="L141:P141"/>
    <mergeCell ref="L142:P142"/>
    <mergeCell ref="L133:P133"/>
    <mergeCell ref="L134:P134"/>
    <mergeCell ref="L135:P135"/>
    <mergeCell ref="L136:P136"/>
    <mergeCell ref="L137:P137"/>
    <mergeCell ref="L128:P128"/>
    <mergeCell ref="L129:P129"/>
    <mergeCell ref="L130:P130"/>
    <mergeCell ref="L131:P131"/>
    <mergeCell ref="L132:P132"/>
    <mergeCell ref="L123:P123"/>
    <mergeCell ref="L124:P124"/>
    <mergeCell ref="L125:P125"/>
    <mergeCell ref="L126:P126"/>
    <mergeCell ref="L127:P127"/>
    <mergeCell ref="L118:P118"/>
    <mergeCell ref="L119:P119"/>
    <mergeCell ref="L120:P120"/>
    <mergeCell ref="L121:P121"/>
    <mergeCell ref="L122:P122"/>
    <mergeCell ref="I239:K239"/>
    <mergeCell ref="I240:K240"/>
    <mergeCell ref="I241:K241"/>
    <mergeCell ref="I242:K242"/>
    <mergeCell ref="L106:P106"/>
    <mergeCell ref="L107:P107"/>
    <mergeCell ref="L108:P108"/>
    <mergeCell ref="L109:P109"/>
    <mergeCell ref="L110:P110"/>
    <mergeCell ref="L111:P111"/>
    <mergeCell ref="L112:P112"/>
    <mergeCell ref="L113:P113"/>
    <mergeCell ref="L114:P114"/>
    <mergeCell ref="L115:P115"/>
    <mergeCell ref="L116:P116"/>
    <mergeCell ref="L117:P117"/>
    <mergeCell ref="I234:K234"/>
    <mergeCell ref="I235:K235"/>
    <mergeCell ref="I236:K236"/>
    <mergeCell ref="I237:K237"/>
    <mergeCell ref="I238:K238"/>
    <mergeCell ref="I229:K229"/>
    <mergeCell ref="I230:K230"/>
    <mergeCell ref="I231:K231"/>
    <mergeCell ref="I232:K232"/>
    <mergeCell ref="I233:K233"/>
    <mergeCell ref="I224:K224"/>
    <mergeCell ref="I225:K225"/>
    <mergeCell ref="I226:K226"/>
    <mergeCell ref="I227:K227"/>
    <mergeCell ref="I228:K228"/>
    <mergeCell ref="I219:K219"/>
    <mergeCell ref="I220:K220"/>
    <mergeCell ref="I221:K221"/>
    <mergeCell ref="I222:K222"/>
    <mergeCell ref="I223:K223"/>
    <mergeCell ref="I214:K214"/>
    <mergeCell ref="I215:K215"/>
    <mergeCell ref="I216:K216"/>
    <mergeCell ref="I217:K217"/>
    <mergeCell ref="I218:K218"/>
    <mergeCell ref="I209:K209"/>
    <mergeCell ref="I210:K210"/>
    <mergeCell ref="I211:K211"/>
    <mergeCell ref="I212:K212"/>
    <mergeCell ref="I213:K213"/>
    <mergeCell ref="I204:K204"/>
    <mergeCell ref="I205:K205"/>
    <mergeCell ref="I206:K206"/>
    <mergeCell ref="I207:K207"/>
    <mergeCell ref="I208:K208"/>
    <mergeCell ref="I199:K199"/>
    <mergeCell ref="I200:K200"/>
    <mergeCell ref="I201:K201"/>
    <mergeCell ref="I202:K202"/>
    <mergeCell ref="I203:K203"/>
    <mergeCell ref="I194:K194"/>
    <mergeCell ref="I195:K195"/>
    <mergeCell ref="I196:K196"/>
    <mergeCell ref="I197:K197"/>
    <mergeCell ref="I198:K198"/>
    <mergeCell ref="I189:K189"/>
    <mergeCell ref="I190:K190"/>
    <mergeCell ref="I191:K191"/>
    <mergeCell ref="I192:K192"/>
    <mergeCell ref="I193:K193"/>
    <mergeCell ref="I184:K184"/>
    <mergeCell ref="I185:K185"/>
    <mergeCell ref="I186:K186"/>
    <mergeCell ref="I187:K187"/>
    <mergeCell ref="I188:K188"/>
    <mergeCell ref="I179:K179"/>
    <mergeCell ref="I180:K180"/>
    <mergeCell ref="I181:K181"/>
    <mergeCell ref="I182:K182"/>
    <mergeCell ref="I183:K183"/>
    <mergeCell ref="I174:K174"/>
    <mergeCell ref="I175:K175"/>
    <mergeCell ref="I176:K176"/>
    <mergeCell ref="I177:K177"/>
    <mergeCell ref="I178:K178"/>
    <mergeCell ref="I169:K169"/>
    <mergeCell ref="I170:K170"/>
    <mergeCell ref="I171:K171"/>
    <mergeCell ref="I172:K172"/>
    <mergeCell ref="I173:K173"/>
    <mergeCell ref="I164:K164"/>
    <mergeCell ref="I165:K165"/>
    <mergeCell ref="I166:K166"/>
    <mergeCell ref="I167:K167"/>
    <mergeCell ref="I168:K168"/>
    <mergeCell ref="I159:K159"/>
    <mergeCell ref="I160:K160"/>
    <mergeCell ref="I161:K161"/>
    <mergeCell ref="I162:K162"/>
    <mergeCell ref="I163:K163"/>
    <mergeCell ref="I154:K154"/>
    <mergeCell ref="I155:K155"/>
    <mergeCell ref="I156:K156"/>
    <mergeCell ref="I157:K157"/>
    <mergeCell ref="I158:K158"/>
    <mergeCell ref="I149:K149"/>
    <mergeCell ref="I150:K150"/>
    <mergeCell ref="I151:K151"/>
    <mergeCell ref="I152:K152"/>
    <mergeCell ref="I153:K153"/>
    <mergeCell ref="I144:K144"/>
    <mergeCell ref="I145:K145"/>
    <mergeCell ref="I146:K146"/>
    <mergeCell ref="I147:K147"/>
    <mergeCell ref="I148:K148"/>
    <mergeCell ref="I139:K139"/>
    <mergeCell ref="I140:K140"/>
    <mergeCell ref="I141:K141"/>
    <mergeCell ref="I142:K142"/>
    <mergeCell ref="I143:K143"/>
    <mergeCell ref="I134:K134"/>
    <mergeCell ref="I135:K135"/>
    <mergeCell ref="I136:K136"/>
    <mergeCell ref="I137:K137"/>
    <mergeCell ref="I138:K138"/>
    <mergeCell ref="I129:K129"/>
    <mergeCell ref="I130:K130"/>
    <mergeCell ref="I131:K131"/>
    <mergeCell ref="I132:K132"/>
    <mergeCell ref="I133:K133"/>
    <mergeCell ref="I124:K124"/>
    <mergeCell ref="I125:K125"/>
    <mergeCell ref="I126:K126"/>
    <mergeCell ref="I127:K127"/>
    <mergeCell ref="I128:K128"/>
    <mergeCell ref="I119:K119"/>
    <mergeCell ref="I120:K120"/>
    <mergeCell ref="I121:K121"/>
    <mergeCell ref="I122:K122"/>
    <mergeCell ref="I123:K123"/>
    <mergeCell ref="I114:K114"/>
    <mergeCell ref="I115:K115"/>
    <mergeCell ref="I116:K116"/>
    <mergeCell ref="I117:K117"/>
    <mergeCell ref="I118:K118"/>
    <mergeCell ref="B238:H238"/>
    <mergeCell ref="B239:H239"/>
    <mergeCell ref="B240:H240"/>
    <mergeCell ref="B241:H241"/>
    <mergeCell ref="B223:H223"/>
    <mergeCell ref="B224:H224"/>
    <mergeCell ref="B225:H225"/>
    <mergeCell ref="B226:H226"/>
    <mergeCell ref="B227:H227"/>
    <mergeCell ref="B218:H218"/>
    <mergeCell ref="B219:H219"/>
    <mergeCell ref="B220:H220"/>
    <mergeCell ref="B221:H221"/>
    <mergeCell ref="B222:H222"/>
    <mergeCell ref="B213:H213"/>
    <mergeCell ref="B214:H214"/>
    <mergeCell ref="B215:H215"/>
    <mergeCell ref="B216:H216"/>
    <mergeCell ref="B217:H217"/>
    <mergeCell ref="B242:H242"/>
    <mergeCell ref="B233:H233"/>
    <mergeCell ref="B234:H234"/>
    <mergeCell ref="B235:H235"/>
    <mergeCell ref="B236:H236"/>
    <mergeCell ref="B237:H237"/>
    <mergeCell ref="B228:H228"/>
    <mergeCell ref="B229:H229"/>
    <mergeCell ref="B230:H230"/>
    <mergeCell ref="B231:H231"/>
    <mergeCell ref="B232:H232"/>
    <mergeCell ref="B208:H208"/>
    <mergeCell ref="B209:H209"/>
    <mergeCell ref="B210:H210"/>
    <mergeCell ref="B211:H211"/>
    <mergeCell ref="B212:H212"/>
    <mergeCell ref="B203:H203"/>
    <mergeCell ref="B204:H204"/>
    <mergeCell ref="B205:H205"/>
    <mergeCell ref="B206:H206"/>
    <mergeCell ref="B207:H207"/>
    <mergeCell ref="B198:H198"/>
    <mergeCell ref="B199:H199"/>
    <mergeCell ref="B200:H200"/>
    <mergeCell ref="B201:H201"/>
    <mergeCell ref="B202:H202"/>
    <mergeCell ref="B193:H193"/>
    <mergeCell ref="B194:H194"/>
    <mergeCell ref="B195:H195"/>
    <mergeCell ref="B196:H196"/>
    <mergeCell ref="B197:H197"/>
    <mergeCell ref="B188:H188"/>
    <mergeCell ref="B189:H189"/>
    <mergeCell ref="B190:H190"/>
    <mergeCell ref="B191:H191"/>
    <mergeCell ref="B192:H192"/>
    <mergeCell ref="B183:H183"/>
    <mergeCell ref="B184:H184"/>
    <mergeCell ref="B185:H185"/>
    <mergeCell ref="B186:H186"/>
    <mergeCell ref="B187:H187"/>
    <mergeCell ref="B178:H178"/>
    <mergeCell ref="B179:H179"/>
    <mergeCell ref="B180:H180"/>
    <mergeCell ref="B181:H181"/>
    <mergeCell ref="B182:H182"/>
    <mergeCell ref="B173:H173"/>
    <mergeCell ref="B174:H174"/>
    <mergeCell ref="B175:H175"/>
    <mergeCell ref="B176:H176"/>
    <mergeCell ref="B177:H177"/>
    <mergeCell ref="B168:H168"/>
    <mergeCell ref="B169:H169"/>
    <mergeCell ref="B170:H170"/>
    <mergeCell ref="B171:H171"/>
    <mergeCell ref="B172:H172"/>
    <mergeCell ref="B163:H163"/>
    <mergeCell ref="B164:H164"/>
    <mergeCell ref="B165:H165"/>
    <mergeCell ref="B166:H166"/>
    <mergeCell ref="B167:H167"/>
    <mergeCell ref="B158:H158"/>
    <mergeCell ref="B159:H159"/>
    <mergeCell ref="B160:H160"/>
    <mergeCell ref="B161:H161"/>
    <mergeCell ref="B162:H162"/>
    <mergeCell ref="B153:H153"/>
    <mergeCell ref="B154:H154"/>
    <mergeCell ref="B155:H155"/>
    <mergeCell ref="B156:H156"/>
    <mergeCell ref="B157:H157"/>
    <mergeCell ref="B148:H148"/>
    <mergeCell ref="B149:H149"/>
    <mergeCell ref="B150:H150"/>
    <mergeCell ref="B151:H151"/>
    <mergeCell ref="B152:H152"/>
    <mergeCell ref="B143:H143"/>
    <mergeCell ref="B144:H144"/>
    <mergeCell ref="B145:H145"/>
    <mergeCell ref="B146:H146"/>
    <mergeCell ref="B147:H147"/>
    <mergeCell ref="B127:H127"/>
    <mergeCell ref="B138:H138"/>
    <mergeCell ref="B139:H139"/>
    <mergeCell ref="B140:H140"/>
    <mergeCell ref="B141:H141"/>
    <mergeCell ref="B142:H142"/>
    <mergeCell ref="B133:H133"/>
    <mergeCell ref="B134:H134"/>
    <mergeCell ref="B135:H135"/>
    <mergeCell ref="B136:H136"/>
    <mergeCell ref="B137:H137"/>
    <mergeCell ref="Q224:U224"/>
    <mergeCell ref="Q197:U197"/>
    <mergeCell ref="Q198:U198"/>
    <mergeCell ref="Q199:U199"/>
    <mergeCell ref="Q200:U200"/>
    <mergeCell ref="Q191:U191"/>
    <mergeCell ref="Q192:U192"/>
    <mergeCell ref="Q193:U193"/>
    <mergeCell ref="Q194:U194"/>
    <mergeCell ref="Q195:U195"/>
    <mergeCell ref="B114:H114"/>
    <mergeCell ref="B118:H118"/>
    <mergeCell ref="B119:H119"/>
    <mergeCell ref="B120:H120"/>
    <mergeCell ref="B121:H121"/>
    <mergeCell ref="B122:H122"/>
    <mergeCell ref="Q221:U221"/>
    <mergeCell ref="Q222:U222"/>
    <mergeCell ref="Q223:U223"/>
    <mergeCell ref="Q186:U186"/>
    <mergeCell ref="Q187:U187"/>
    <mergeCell ref="Q188:U188"/>
    <mergeCell ref="Q189:U189"/>
    <mergeCell ref="Q190:U190"/>
    <mergeCell ref="Q181:U181"/>
    <mergeCell ref="B128:H128"/>
    <mergeCell ref="B129:H129"/>
    <mergeCell ref="B130:H130"/>
    <mergeCell ref="B131:H131"/>
    <mergeCell ref="B132:H132"/>
    <mergeCell ref="B123:H123"/>
    <mergeCell ref="B124:H124"/>
    <mergeCell ref="B125:H125"/>
    <mergeCell ref="B126:H126"/>
    <mergeCell ref="B115:H115"/>
    <mergeCell ref="B116:H116"/>
    <mergeCell ref="B117:H117"/>
    <mergeCell ref="Q216:U216"/>
    <mergeCell ref="Q217:U217"/>
    <mergeCell ref="Q218:U218"/>
    <mergeCell ref="Q219:U219"/>
    <mergeCell ref="Q220:U220"/>
    <mergeCell ref="Q211:U211"/>
    <mergeCell ref="Q212:U212"/>
    <mergeCell ref="Q213:U213"/>
    <mergeCell ref="Q214:U214"/>
    <mergeCell ref="Q215:U215"/>
    <mergeCell ref="Q206:U206"/>
    <mergeCell ref="Q207:U207"/>
    <mergeCell ref="Q208:U208"/>
    <mergeCell ref="Q209:U209"/>
    <mergeCell ref="Q210:U210"/>
    <mergeCell ref="Q201:U201"/>
    <mergeCell ref="Q202:U202"/>
    <mergeCell ref="Q203:U203"/>
    <mergeCell ref="Q204:U204"/>
    <mergeCell ref="Q205:U205"/>
    <mergeCell ref="Q196:U196"/>
    <mergeCell ref="Q182:U182"/>
    <mergeCell ref="Q183:U183"/>
    <mergeCell ref="Q184:U184"/>
    <mergeCell ref="Q185:U185"/>
    <mergeCell ref="Q146:U146"/>
    <mergeCell ref="Q147:U147"/>
    <mergeCell ref="Q144:U144"/>
    <mergeCell ref="Q145:U145"/>
    <mergeCell ref="A103:U103"/>
    <mergeCell ref="Q105:U105"/>
    <mergeCell ref="Q106:U106"/>
    <mergeCell ref="Q107:U107"/>
    <mergeCell ref="Q108:U108"/>
    <mergeCell ref="Q142:U142"/>
    <mergeCell ref="Q143:U143"/>
    <mergeCell ref="Q140:U140"/>
    <mergeCell ref="Q141:U141"/>
    <mergeCell ref="Q138:U138"/>
    <mergeCell ref="Q139:U139"/>
    <mergeCell ref="Q136:U136"/>
    <mergeCell ref="Q152:U152"/>
    <mergeCell ref="Q153:U153"/>
    <mergeCell ref="Q150:U150"/>
    <mergeCell ref="Q151:U151"/>
    <mergeCell ref="Q148:U148"/>
    <mergeCell ref="Q149:U149"/>
    <mergeCell ref="Q158:U158"/>
    <mergeCell ref="Q156:U156"/>
    <mergeCell ref="Q157:U157"/>
    <mergeCell ref="Q154:U154"/>
    <mergeCell ref="Q155:U155"/>
    <mergeCell ref="Q137:U137"/>
    <mergeCell ref="Q134:U134"/>
    <mergeCell ref="Q135:U135"/>
    <mergeCell ref="Q132:U132"/>
    <mergeCell ref="Q133:U133"/>
    <mergeCell ref="Q130:U130"/>
    <mergeCell ref="Q131:U131"/>
    <mergeCell ref="Q128:U128"/>
    <mergeCell ref="Q129:U129"/>
    <mergeCell ref="Q126:U126"/>
    <mergeCell ref="Q127:U127"/>
    <mergeCell ref="Q124:U124"/>
    <mergeCell ref="Q125:U125"/>
    <mergeCell ref="Q122:U122"/>
    <mergeCell ref="Q123:U123"/>
    <mergeCell ref="Q120:U120"/>
    <mergeCell ref="Q121:U121"/>
    <mergeCell ref="Q118:U118"/>
    <mergeCell ref="Q119:U119"/>
    <mergeCell ref="Q116:U116"/>
    <mergeCell ref="Q117:U117"/>
    <mergeCell ref="Q114:U114"/>
    <mergeCell ref="Q115:U115"/>
    <mergeCell ref="Q112:U112"/>
    <mergeCell ref="Q113:U113"/>
    <mergeCell ref="Q110:U110"/>
    <mergeCell ref="Q111:U111"/>
    <mergeCell ref="B105:H105"/>
    <mergeCell ref="I105:K105"/>
    <mergeCell ref="L105:P105"/>
    <mergeCell ref="Q109:U109"/>
    <mergeCell ref="I106:K106"/>
    <mergeCell ref="I107:K107"/>
    <mergeCell ref="I108:K108"/>
    <mergeCell ref="I109:K109"/>
    <mergeCell ref="I110:K110"/>
    <mergeCell ref="I111:K111"/>
    <mergeCell ref="I112:K112"/>
    <mergeCell ref="I113:K113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73:G74"/>
    <mergeCell ref="I73:N74"/>
    <mergeCell ref="O73:R74"/>
    <mergeCell ref="B88:G89"/>
    <mergeCell ref="I88:N89"/>
    <mergeCell ref="O88:R89"/>
    <mergeCell ref="A1:R1"/>
    <mergeCell ref="A6:R6"/>
    <mergeCell ref="A7:R7"/>
    <mergeCell ref="A8:R8"/>
    <mergeCell ref="A9:R9"/>
    <mergeCell ref="Q159:U159"/>
    <mergeCell ref="Q160:U160"/>
    <mergeCell ref="Q161:U161"/>
    <mergeCell ref="Q162:U162"/>
    <mergeCell ref="Q163:U163"/>
    <mergeCell ref="Q164:U164"/>
    <mergeCell ref="Q165:U165"/>
    <mergeCell ref="Q166:U166"/>
    <mergeCell ref="Q167:U167"/>
    <mergeCell ref="Q168:U168"/>
    <mergeCell ref="Q169:U169"/>
    <mergeCell ref="Q170:U170"/>
    <mergeCell ref="Q171:U171"/>
    <mergeCell ref="Q172:U172"/>
    <mergeCell ref="Q173:U173"/>
    <mergeCell ref="Q179:U179"/>
    <mergeCell ref="Q180:U180"/>
    <mergeCell ref="Q174:U174"/>
    <mergeCell ref="Q175:U175"/>
    <mergeCell ref="Q176:U176"/>
    <mergeCell ref="Q177:U177"/>
    <mergeCell ref="Q178:U178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225"/>
  <sheetViews>
    <sheetView view="pageBreakPreview" zoomScale="75" zoomScaleNormal="69" zoomScaleSheetLayoutView="75" workbookViewId="0">
      <selection sqref="A1:R1"/>
    </sheetView>
  </sheetViews>
  <sheetFormatPr baseColWidth="10" defaultRowHeight="15" x14ac:dyDescent="0.25"/>
  <cols>
    <col min="1" max="1" width="115.140625" customWidth="1"/>
    <col min="12" max="12" width="13.85546875" bestFit="1" customWidth="1"/>
    <col min="17" max="17" width="12.85546875" customWidth="1"/>
    <col min="22" max="39" width="11.42578125" hidden="1" customWidth="1"/>
  </cols>
  <sheetData>
    <row r="1" spans="1:39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V1" t="s">
        <v>118</v>
      </c>
      <c r="AD1" t="s">
        <v>118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2">
        <v>1</v>
      </c>
      <c r="X2">
        <v>2</v>
      </c>
      <c r="Y2">
        <v>3</v>
      </c>
      <c r="Z2">
        <v>4</v>
      </c>
      <c r="AA2">
        <v>5</v>
      </c>
      <c r="AB2" t="s">
        <v>76</v>
      </c>
      <c r="AC2" t="s">
        <v>46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46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t="s">
        <v>77</v>
      </c>
      <c r="W3">
        <v>0</v>
      </c>
      <c r="X3">
        <v>5</v>
      </c>
      <c r="Y3">
        <v>0</v>
      </c>
      <c r="Z3">
        <v>5</v>
      </c>
      <c r="AA3">
        <v>4</v>
      </c>
      <c r="AB3">
        <v>2</v>
      </c>
      <c r="AC3">
        <v>16</v>
      </c>
      <c r="AD3" t="s">
        <v>77</v>
      </c>
      <c r="AE3">
        <v>0</v>
      </c>
      <c r="AF3">
        <v>5</v>
      </c>
      <c r="AG3">
        <v>0</v>
      </c>
      <c r="AH3">
        <v>5</v>
      </c>
      <c r="AI3">
        <v>4</v>
      </c>
      <c r="AJ3">
        <v>3.57</v>
      </c>
      <c r="AK3">
        <v>1.28</v>
      </c>
      <c r="AL3">
        <v>4</v>
      </c>
      <c r="AM3">
        <v>2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t="s">
        <v>78</v>
      </c>
      <c r="W4">
        <v>1</v>
      </c>
      <c r="X4">
        <v>0</v>
      </c>
      <c r="Y4">
        <v>0</v>
      </c>
      <c r="Z4">
        <v>6</v>
      </c>
      <c r="AA4">
        <v>9</v>
      </c>
      <c r="AB4">
        <v>0</v>
      </c>
      <c r="AC4">
        <v>16</v>
      </c>
      <c r="AD4" t="s">
        <v>78</v>
      </c>
      <c r="AE4">
        <v>1</v>
      </c>
      <c r="AF4">
        <v>0</v>
      </c>
      <c r="AG4">
        <v>0</v>
      </c>
      <c r="AH4">
        <v>6</v>
      </c>
      <c r="AI4">
        <v>9</v>
      </c>
      <c r="AJ4">
        <v>4.37</v>
      </c>
      <c r="AK4">
        <v>1.02</v>
      </c>
      <c r="AL4">
        <v>5</v>
      </c>
      <c r="AM4">
        <v>5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t="s">
        <v>79</v>
      </c>
      <c r="W5">
        <v>0</v>
      </c>
      <c r="X5">
        <v>1</v>
      </c>
      <c r="Y5">
        <v>0</v>
      </c>
      <c r="Z5">
        <v>4</v>
      </c>
      <c r="AA5">
        <v>11</v>
      </c>
      <c r="AB5">
        <v>0</v>
      </c>
      <c r="AC5">
        <v>16</v>
      </c>
      <c r="AD5" t="s">
        <v>79</v>
      </c>
      <c r="AE5">
        <v>0</v>
      </c>
      <c r="AF5">
        <v>1</v>
      </c>
      <c r="AG5">
        <v>0</v>
      </c>
      <c r="AH5">
        <v>4</v>
      </c>
      <c r="AI5">
        <v>11</v>
      </c>
      <c r="AJ5">
        <v>4.5599999999999996</v>
      </c>
      <c r="AK5">
        <v>0.81</v>
      </c>
      <c r="AL5">
        <v>5</v>
      </c>
      <c r="AM5">
        <v>5</v>
      </c>
    </row>
    <row r="6" spans="1:39" ht="15" customHeight="1" x14ac:dyDescent="0.25">
      <c r="A6" s="64" t="s">
        <v>72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V6" t="s">
        <v>80</v>
      </c>
      <c r="W6">
        <v>2</v>
      </c>
      <c r="X6">
        <v>1</v>
      </c>
      <c r="Y6">
        <v>2</v>
      </c>
      <c r="Z6">
        <v>7</v>
      </c>
      <c r="AA6">
        <v>4</v>
      </c>
      <c r="AB6">
        <v>0</v>
      </c>
      <c r="AC6">
        <v>16</v>
      </c>
      <c r="AD6" t="s">
        <v>80</v>
      </c>
      <c r="AE6">
        <v>2</v>
      </c>
      <c r="AF6">
        <v>1</v>
      </c>
      <c r="AG6">
        <v>2</v>
      </c>
      <c r="AH6">
        <v>7</v>
      </c>
      <c r="AI6">
        <v>4</v>
      </c>
      <c r="AJ6">
        <v>3.63</v>
      </c>
      <c r="AK6">
        <v>1.31</v>
      </c>
      <c r="AL6">
        <v>4</v>
      </c>
      <c r="AM6">
        <v>4</v>
      </c>
    </row>
    <row r="7" spans="1:39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V7" t="s">
        <v>81</v>
      </c>
      <c r="W7">
        <v>2</v>
      </c>
      <c r="X7">
        <v>1</v>
      </c>
      <c r="Y7">
        <v>1</v>
      </c>
      <c r="Z7">
        <v>4</v>
      </c>
      <c r="AA7">
        <v>8</v>
      </c>
      <c r="AB7">
        <v>0</v>
      </c>
      <c r="AC7">
        <v>16</v>
      </c>
      <c r="AD7" t="s">
        <v>81</v>
      </c>
      <c r="AE7">
        <v>2</v>
      </c>
      <c r="AF7">
        <v>1</v>
      </c>
      <c r="AG7">
        <v>1</v>
      </c>
      <c r="AH7">
        <v>4</v>
      </c>
      <c r="AI7">
        <v>8</v>
      </c>
      <c r="AJ7">
        <v>3.94</v>
      </c>
      <c r="AK7">
        <v>1.44</v>
      </c>
      <c r="AL7">
        <v>5</v>
      </c>
      <c r="AM7">
        <v>5</v>
      </c>
    </row>
    <row r="8" spans="1:39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V8" t="s">
        <v>82</v>
      </c>
      <c r="W8">
        <v>3</v>
      </c>
      <c r="X8">
        <v>4</v>
      </c>
      <c r="Y8">
        <v>2</v>
      </c>
      <c r="Z8">
        <v>2</v>
      </c>
      <c r="AA8">
        <v>4</v>
      </c>
      <c r="AB8">
        <v>1</v>
      </c>
      <c r="AC8">
        <v>16</v>
      </c>
      <c r="AD8" t="s">
        <v>82</v>
      </c>
      <c r="AE8">
        <v>3</v>
      </c>
      <c r="AF8">
        <v>4</v>
      </c>
      <c r="AG8">
        <v>2</v>
      </c>
      <c r="AH8">
        <v>2</v>
      </c>
      <c r="AI8">
        <v>4</v>
      </c>
      <c r="AJ8">
        <v>3</v>
      </c>
      <c r="AK8">
        <v>1.56</v>
      </c>
      <c r="AL8">
        <v>3</v>
      </c>
      <c r="AM8">
        <v>2</v>
      </c>
    </row>
    <row r="9" spans="1:39" ht="15" customHeight="1" x14ac:dyDescent="0.25">
      <c r="A9" s="64" t="s">
        <v>74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V9" t="s">
        <v>83</v>
      </c>
      <c r="W9">
        <v>2</v>
      </c>
      <c r="X9">
        <v>1</v>
      </c>
      <c r="Y9">
        <v>2</v>
      </c>
      <c r="Z9">
        <v>1</v>
      </c>
      <c r="AA9">
        <v>10</v>
      </c>
      <c r="AB9">
        <v>0</v>
      </c>
      <c r="AC9">
        <v>16</v>
      </c>
      <c r="AD9" t="s">
        <v>83</v>
      </c>
      <c r="AE9">
        <v>2</v>
      </c>
      <c r="AF9">
        <v>1</v>
      </c>
      <c r="AG9">
        <v>2</v>
      </c>
      <c r="AH9">
        <v>1</v>
      </c>
      <c r="AI9">
        <v>10</v>
      </c>
      <c r="AJ9">
        <v>4</v>
      </c>
      <c r="AK9">
        <v>1.51</v>
      </c>
      <c r="AL9">
        <v>5</v>
      </c>
      <c r="AM9">
        <v>5</v>
      </c>
    </row>
    <row r="10" spans="1:39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t="s">
        <v>84</v>
      </c>
      <c r="W10">
        <v>2</v>
      </c>
      <c r="X10">
        <v>0</v>
      </c>
      <c r="Y10">
        <v>2</v>
      </c>
      <c r="Z10">
        <v>6</v>
      </c>
      <c r="AA10">
        <v>5</v>
      </c>
      <c r="AB10">
        <v>1</v>
      </c>
      <c r="AC10">
        <v>16</v>
      </c>
      <c r="AD10" t="s">
        <v>84</v>
      </c>
      <c r="AE10">
        <v>2</v>
      </c>
      <c r="AF10">
        <v>0</v>
      </c>
      <c r="AG10">
        <v>2</v>
      </c>
      <c r="AH10">
        <v>6</v>
      </c>
      <c r="AI10">
        <v>5</v>
      </c>
      <c r="AJ10">
        <v>3.8</v>
      </c>
      <c r="AK10">
        <v>1.32</v>
      </c>
      <c r="AL10">
        <v>4</v>
      </c>
      <c r="AM10">
        <v>4</v>
      </c>
    </row>
    <row r="11" spans="1:39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V11" t="s">
        <v>85</v>
      </c>
      <c r="W11">
        <v>1</v>
      </c>
      <c r="X11">
        <v>0</v>
      </c>
      <c r="Y11">
        <v>2</v>
      </c>
      <c r="Z11">
        <v>7</v>
      </c>
      <c r="AA11">
        <v>6</v>
      </c>
      <c r="AB11">
        <v>0</v>
      </c>
      <c r="AC11">
        <v>16</v>
      </c>
      <c r="AD11" t="s">
        <v>85</v>
      </c>
      <c r="AE11">
        <v>1</v>
      </c>
      <c r="AF11">
        <v>0</v>
      </c>
      <c r="AG11">
        <v>2</v>
      </c>
      <c r="AH11">
        <v>7</v>
      </c>
      <c r="AI11">
        <v>6</v>
      </c>
      <c r="AJ11">
        <v>4.0599999999999996</v>
      </c>
      <c r="AK11">
        <v>1.06</v>
      </c>
      <c r="AL11">
        <v>4</v>
      </c>
      <c r="AM11">
        <v>4</v>
      </c>
    </row>
    <row r="12" spans="1:39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V12" t="s">
        <v>86</v>
      </c>
      <c r="W12">
        <v>0</v>
      </c>
      <c r="X12">
        <v>0</v>
      </c>
      <c r="Y12">
        <v>0</v>
      </c>
      <c r="Z12">
        <v>5</v>
      </c>
      <c r="AA12">
        <v>10</v>
      </c>
      <c r="AB12">
        <v>1</v>
      </c>
      <c r="AC12">
        <v>16</v>
      </c>
      <c r="AD12" t="s">
        <v>86</v>
      </c>
      <c r="AE12">
        <v>0</v>
      </c>
      <c r="AF12">
        <v>0</v>
      </c>
      <c r="AG12">
        <v>0</v>
      </c>
      <c r="AH12">
        <v>5</v>
      </c>
      <c r="AI12">
        <v>10</v>
      </c>
      <c r="AJ12">
        <v>4.67</v>
      </c>
      <c r="AK12">
        <v>0.49</v>
      </c>
      <c r="AL12">
        <v>5</v>
      </c>
      <c r="AM12">
        <v>5</v>
      </c>
    </row>
    <row r="13" spans="1:39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V13" t="s">
        <v>87</v>
      </c>
      <c r="W13">
        <v>2</v>
      </c>
      <c r="X13">
        <v>1</v>
      </c>
      <c r="Y13">
        <v>1</v>
      </c>
      <c r="Z13">
        <v>7</v>
      </c>
      <c r="AA13">
        <v>5</v>
      </c>
      <c r="AB13">
        <v>0</v>
      </c>
      <c r="AC13">
        <v>16</v>
      </c>
      <c r="AD13" t="s">
        <v>87</v>
      </c>
      <c r="AE13">
        <v>2</v>
      </c>
      <c r="AF13">
        <v>1</v>
      </c>
      <c r="AG13">
        <v>1</v>
      </c>
      <c r="AH13">
        <v>7</v>
      </c>
      <c r="AI13">
        <v>5</v>
      </c>
      <c r="AJ13">
        <v>3.75</v>
      </c>
      <c r="AK13">
        <v>1.34</v>
      </c>
      <c r="AL13">
        <v>4</v>
      </c>
      <c r="AM13">
        <v>4</v>
      </c>
    </row>
    <row r="14" spans="1:39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V14" t="s">
        <v>88</v>
      </c>
      <c r="W14">
        <v>2</v>
      </c>
      <c r="X14">
        <v>1</v>
      </c>
      <c r="Y14">
        <v>2</v>
      </c>
      <c r="Z14">
        <v>3</v>
      </c>
      <c r="AA14">
        <v>8</v>
      </c>
      <c r="AB14">
        <v>0</v>
      </c>
      <c r="AC14">
        <v>16</v>
      </c>
      <c r="AD14" t="s">
        <v>88</v>
      </c>
      <c r="AE14">
        <v>2</v>
      </c>
      <c r="AF14">
        <v>1</v>
      </c>
      <c r="AG14">
        <v>2</v>
      </c>
      <c r="AH14">
        <v>3</v>
      </c>
      <c r="AI14">
        <v>8</v>
      </c>
      <c r="AJ14">
        <v>3.87</v>
      </c>
      <c r="AK14">
        <v>1.45</v>
      </c>
      <c r="AL14">
        <v>5</v>
      </c>
      <c r="AM14">
        <v>5</v>
      </c>
    </row>
    <row r="15" spans="1:39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V15" t="s">
        <v>89</v>
      </c>
      <c r="W15">
        <v>1</v>
      </c>
      <c r="X15">
        <v>0</v>
      </c>
      <c r="Y15">
        <v>1</v>
      </c>
      <c r="Z15">
        <v>4</v>
      </c>
      <c r="AA15">
        <v>10</v>
      </c>
      <c r="AB15">
        <v>0</v>
      </c>
      <c r="AC15">
        <v>16</v>
      </c>
      <c r="AD15" t="s">
        <v>89</v>
      </c>
      <c r="AE15">
        <v>1</v>
      </c>
      <c r="AF15">
        <v>0</v>
      </c>
      <c r="AG15">
        <v>1</v>
      </c>
      <c r="AH15">
        <v>4</v>
      </c>
      <c r="AI15">
        <v>10</v>
      </c>
      <c r="AJ15">
        <v>4.37</v>
      </c>
      <c r="AK15">
        <v>1.0900000000000001</v>
      </c>
      <c r="AL15">
        <v>5</v>
      </c>
      <c r="AM15">
        <v>5</v>
      </c>
    </row>
    <row r="16" spans="1:39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V16" t="s">
        <v>90</v>
      </c>
      <c r="W16">
        <v>3</v>
      </c>
      <c r="X16">
        <v>0</v>
      </c>
      <c r="Y16">
        <v>0</v>
      </c>
      <c r="Z16">
        <v>4</v>
      </c>
      <c r="AA16">
        <v>6</v>
      </c>
      <c r="AB16">
        <v>3</v>
      </c>
      <c r="AC16">
        <v>16</v>
      </c>
      <c r="AD16" t="s">
        <v>90</v>
      </c>
      <c r="AE16">
        <v>3</v>
      </c>
      <c r="AF16">
        <v>0</v>
      </c>
      <c r="AG16">
        <v>0</v>
      </c>
      <c r="AH16">
        <v>4</v>
      </c>
      <c r="AI16">
        <v>6</v>
      </c>
      <c r="AJ16">
        <v>3.77</v>
      </c>
      <c r="AK16">
        <v>1.64</v>
      </c>
      <c r="AL16">
        <v>4</v>
      </c>
      <c r="AM16">
        <v>5</v>
      </c>
    </row>
    <row r="17" spans="1:39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V17" t="s">
        <v>91</v>
      </c>
      <c r="W17">
        <v>2</v>
      </c>
      <c r="X17">
        <v>0</v>
      </c>
      <c r="Y17">
        <v>1</v>
      </c>
      <c r="Z17">
        <v>0</v>
      </c>
      <c r="AA17">
        <v>10</v>
      </c>
      <c r="AB17">
        <v>3</v>
      </c>
      <c r="AC17">
        <v>16</v>
      </c>
      <c r="AD17" t="s">
        <v>91</v>
      </c>
      <c r="AE17">
        <v>2</v>
      </c>
      <c r="AF17">
        <v>0</v>
      </c>
      <c r="AG17">
        <v>1</v>
      </c>
      <c r="AH17">
        <v>0</v>
      </c>
      <c r="AI17">
        <v>10</v>
      </c>
      <c r="AJ17">
        <v>4.2300000000000004</v>
      </c>
      <c r="AK17">
        <v>1.54</v>
      </c>
      <c r="AL17">
        <v>5</v>
      </c>
      <c r="AM17">
        <v>5</v>
      </c>
    </row>
    <row r="18" spans="1:39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V18" t="s">
        <v>92</v>
      </c>
      <c r="W18">
        <v>1</v>
      </c>
      <c r="X18">
        <v>1</v>
      </c>
      <c r="Y18">
        <v>0</v>
      </c>
      <c r="Z18">
        <v>2</v>
      </c>
      <c r="AA18">
        <v>12</v>
      </c>
      <c r="AB18">
        <v>0</v>
      </c>
      <c r="AC18">
        <v>16</v>
      </c>
      <c r="AD18" t="s">
        <v>92</v>
      </c>
      <c r="AE18">
        <v>1</v>
      </c>
      <c r="AF18">
        <v>1</v>
      </c>
      <c r="AG18">
        <v>0</v>
      </c>
      <c r="AH18">
        <v>2</v>
      </c>
      <c r="AI18">
        <v>12</v>
      </c>
      <c r="AJ18">
        <v>4.4400000000000004</v>
      </c>
      <c r="AK18">
        <v>1.21</v>
      </c>
      <c r="AL18">
        <v>5</v>
      </c>
      <c r="AM18">
        <v>5</v>
      </c>
    </row>
    <row r="19" spans="1:39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V19" t="s">
        <v>93</v>
      </c>
      <c r="W19">
        <v>1</v>
      </c>
      <c r="X19">
        <v>1</v>
      </c>
      <c r="Y19">
        <v>1</v>
      </c>
      <c r="Z19">
        <v>2</v>
      </c>
      <c r="AA19">
        <v>9</v>
      </c>
      <c r="AB19">
        <v>2</v>
      </c>
      <c r="AC19">
        <v>16</v>
      </c>
      <c r="AD19" t="s">
        <v>93</v>
      </c>
      <c r="AE19">
        <v>1</v>
      </c>
      <c r="AF19">
        <v>1</v>
      </c>
      <c r="AG19">
        <v>1</v>
      </c>
      <c r="AH19">
        <v>2</v>
      </c>
      <c r="AI19">
        <v>9</v>
      </c>
      <c r="AJ19">
        <v>4.21</v>
      </c>
      <c r="AK19">
        <v>1.31</v>
      </c>
      <c r="AL19">
        <v>5</v>
      </c>
      <c r="AM19">
        <v>5</v>
      </c>
    </row>
    <row r="20" spans="1:39" ht="33.75" x14ac:dyDescent="0.25">
      <c r="A20" s="26"/>
      <c r="B20" s="26"/>
      <c r="C20" s="26"/>
      <c r="D20" s="26"/>
      <c r="E20" s="26"/>
      <c r="F20" s="26"/>
      <c r="G20" s="26"/>
      <c r="V20" t="s">
        <v>94</v>
      </c>
      <c r="W20">
        <v>2</v>
      </c>
      <c r="X20">
        <v>0</v>
      </c>
      <c r="Y20">
        <v>3</v>
      </c>
      <c r="Z20">
        <v>2</v>
      </c>
      <c r="AA20">
        <v>8</v>
      </c>
      <c r="AB20">
        <v>1</v>
      </c>
      <c r="AC20">
        <v>16</v>
      </c>
      <c r="AD20" t="s">
        <v>94</v>
      </c>
      <c r="AE20">
        <v>2</v>
      </c>
      <c r="AF20">
        <v>0</v>
      </c>
      <c r="AG20">
        <v>3</v>
      </c>
      <c r="AH20">
        <v>2</v>
      </c>
      <c r="AI20">
        <v>8</v>
      </c>
      <c r="AJ20">
        <v>3.93</v>
      </c>
      <c r="AK20">
        <v>1.44</v>
      </c>
      <c r="AL20">
        <v>5</v>
      </c>
      <c r="AM20">
        <v>5</v>
      </c>
    </row>
    <row r="21" spans="1:39" ht="33.75" x14ac:dyDescent="0.25">
      <c r="A21" s="26"/>
      <c r="B21" s="26"/>
      <c r="C21" s="26"/>
      <c r="D21" s="26"/>
      <c r="E21" s="26"/>
      <c r="F21" s="26"/>
      <c r="G21" s="26"/>
      <c r="V21" t="s">
        <v>119</v>
      </c>
      <c r="AD21" t="s">
        <v>119</v>
      </c>
    </row>
    <row r="22" spans="1:39" ht="33.75" x14ac:dyDescent="0.25">
      <c r="A22" s="26"/>
      <c r="B22" s="26"/>
      <c r="C22" s="26"/>
      <c r="D22" s="26"/>
      <c r="E22" s="26"/>
      <c r="F22" s="26"/>
      <c r="G22" s="26"/>
      <c r="AD22" t="s">
        <v>71</v>
      </c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39" ht="18.75" x14ac:dyDescent="0.3">
      <c r="B24" s="4"/>
    </row>
    <row r="25" spans="1:39" x14ac:dyDescent="0.25">
      <c r="V25" t="s">
        <v>118</v>
      </c>
    </row>
    <row r="26" spans="1:39" x14ac:dyDescent="0.25">
      <c r="V26" t="s">
        <v>51</v>
      </c>
    </row>
    <row r="27" spans="1:39" x14ac:dyDescent="0.25">
      <c r="X27" t="s">
        <v>96</v>
      </c>
      <c r="Y27" t="s">
        <v>97</v>
      </c>
      <c r="Z27" t="s">
        <v>98</v>
      </c>
      <c r="AA27" t="s">
        <v>99</v>
      </c>
      <c r="AB27" t="s">
        <v>100</v>
      </c>
      <c r="AC27" t="s">
        <v>101</v>
      </c>
      <c r="AD27" t="s">
        <v>102</v>
      </c>
    </row>
    <row r="28" spans="1:39" x14ac:dyDescent="0.25">
      <c r="V28" t="s">
        <v>52</v>
      </c>
      <c r="W28" t="s">
        <v>53</v>
      </c>
      <c r="X28">
        <v>16</v>
      </c>
      <c r="Y28">
        <v>16</v>
      </c>
      <c r="Z28">
        <v>16</v>
      </c>
      <c r="AA28">
        <v>16</v>
      </c>
      <c r="AB28">
        <v>16</v>
      </c>
      <c r="AC28">
        <v>16</v>
      </c>
      <c r="AD28">
        <v>16</v>
      </c>
    </row>
    <row r="29" spans="1:39" x14ac:dyDescent="0.25">
      <c r="W29" t="s">
        <v>54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9" x14ac:dyDescent="0.25">
      <c r="V30" t="s">
        <v>119</v>
      </c>
    </row>
    <row r="34" spans="22:27" x14ac:dyDescent="0.25">
      <c r="V34" t="s">
        <v>55</v>
      </c>
    </row>
    <row r="35" spans="22:27" x14ac:dyDescent="0.25">
      <c r="V35" t="s">
        <v>103</v>
      </c>
    </row>
    <row r="36" spans="22:27" x14ac:dyDescent="0.25">
      <c r="X36" t="s">
        <v>56</v>
      </c>
      <c r="Y36" t="s">
        <v>57</v>
      </c>
      <c r="Z36" t="s">
        <v>58</v>
      </c>
      <c r="AA36" t="s">
        <v>59</v>
      </c>
    </row>
    <row r="37" spans="22:27" x14ac:dyDescent="0.25">
      <c r="V37" t="s">
        <v>53</v>
      </c>
      <c r="W37" t="s">
        <v>43</v>
      </c>
      <c r="X37">
        <v>8</v>
      </c>
      <c r="Y37">
        <v>50</v>
      </c>
      <c r="Z37">
        <v>50</v>
      </c>
      <c r="AA37">
        <v>50</v>
      </c>
    </row>
    <row r="38" spans="22:27" x14ac:dyDescent="0.25">
      <c r="W38" t="s">
        <v>41</v>
      </c>
      <c r="X38">
        <v>8</v>
      </c>
      <c r="Y38">
        <v>50</v>
      </c>
      <c r="Z38">
        <v>50</v>
      </c>
      <c r="AA38">
        <v>100</v>
      </c>
    </row>
    <row r="39" spans="22:27" x14ac:dyDescent="0.25">
      <c r="W39" t="s">
        <v>46</v>
      </c>
      <c r="X39">
        <v>16</v>
      </c>
      <c r="Y39">
        <v>100</v>
      </c>
      <c r="Z39">
        <v>100</v>
      </c>
    </row>
    <row r="40" spans="22:27" x14ac:dyDescent="0.25">
      <c r="V40" t="s">
        <v>119</v>
      </c>
    </row>
    <row r="55" spans="1:28" x14ac:dyDescent="0.25">
      <c r="X55" s="24"/>
      <c r="Z55" s="24"/>
      <c r="AB55" s="24"/>
    </row>
    <row r="60" spans="1:28" ht="18" x14ac:dyDescent="0.25">
      <c r="A60" s="5" t="s">
        <v>40</v>
      </c>
    </row>
    <row r="61" spans="1:28" ht="21" x14ac:dyDescent="0.35">
      <c r="A61" s="27" t="s">
        <v>44</v>
      </c>
      <c r="B61" s="29"/>
      <c r="C61" s="28">
        <f>B61/$B$65</f>
        <v>0</v>
      </c>
    </row>
    <row r="62" spans="1:28" ht="21" x14ac:dyDescent="0.35">
      <c r="A62" s="27" t="s">
        <v>42</v>
      </c>
      <c r="B62" s="29"/>
      <c r="C62" s="28">
        <f>B62/$B$65</f>
        <v>0</v>
      </c>
    </row>
    <row r="63" spans="1:28" ht="21" x14ac:dyDescent="0.35">
      <c r="A63" s="27" t="s">
        <v>43</v>
      </c>
      <c r="B63" s="29">
        <f>+X37</f>
        <v>8</v>
      </c>
      <c r="C63" s="28">
        <f t="shared" ref="C63:C64" si="0">B63/$B$65</f>
        <v>0.5</v>
      </c>
    </row>
    <row r="64" spans="1:28" ht="21" x14ac:dyDescent="0.35">
      <c r="A64" s="27" t="s">
        <v>41</v>
      </c>
      <c r="B64" s="29">
        <f>+X38</f>
        <v>8</v>
      </c>
      <c r="C64" s="28">
        <f t="shared" si="0"/>
        <v>0.5</v>
      </c>
    </row>
    <row r="65" spans="1:22" ht="18.75" x14ac:dyDescent="0.3">
      <c r="B65" s="29">
        <f>SUM(B61:B64)</f>
        <v>16</v>
      </c>
      <c r="C65" s="24"/>
    </row>
    <row r="72" spans="1:22" ht="18" x14ac:dyDescent="0.25">
      <c r="A72" s="5" t="s">
        <v>2</v>
      </c>
    </row>
    <row r="73" spans="1:22" x14ac:dyDescent="0.25">
      <c r="B73" s="62" t="s">
        <v>3</v>
      </c>
      <c r="C73" s="62"/>
      <c r="D73" s="62"/>
      <c r="E73" s="62"/>
      <c r="F73" s="62"/>
      <c r="G73" s="62"/>
      <c r="H73" s="3"/>
      <c r="I73" s="62" t="s">
        <v>4</v>
      </c>
      <c r="J73" s="62"/>
      <c r="K73" s="62"/>
      <c r="L73" s="62"/>
      <c r="M73" s="62"/>
      <c r="N73" s="62"/>
      <c r="O73" s="63" t="s">
        <v>5</v>
      </c>
      <c r="P73" s="63"/>
      <c r="Q73" s="63"/>
      <c r="R73" s="63"/>
    </row>
    <row r="74" spans="1:22" ht="15.75" x14ac:dyDescent="0.25">
      <c r="A74" s="6" t="s">
        <v>6</v>
      </c>
      <c r="B74" s="62"/>
      <c r="C74" s="62"/>
      <c r="D74" s="62"/>
      <c r="E74" s="62"/>
      <c r="F74" s="62"/>
      <c r="G74" s="62"/>
      <c r="H74" s="3"/>
      <c r="I74" s="62"/>
      <c r="J74" s="62"/>
      <c r="K74" s="62"/>
      <c r="L74" s="62"/>
      <c r="M74" s="62"/>
      <c r="N74" s="62"/>
      <c r="O74" s="63"/>
      <c r="P74" s="63"/>
      <c r="Q74" s="63"/>
      <c r="R74" s="63"/>
    </row>
    <row r="75" spans="1:22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22" ht="18.75" x14ac:dyDescent="0.25">
      <c r="A76" s="16" t="s">
        <v>13</v>
      </c>
      <c r="B76" s="47">
        <f>+W3</f>
        <v>0</v>
      </c>
      <c r="C76" s="47">
        <f t="shared" ref="C76:G84" si="1">+X3</f>
        <v>5</v>
      </c>
      <c r="D76" s="47">
        <f t="shared" si="1"/>
        <v>0</v>
      </c>
      <c r="E76" s="47">
        <f t="shared" si="1"/>
        <v>5</v>
      </c>
      <c r="F76" s="47">
        <f t="shared" si="1"/>
        <v>4</v>
      </c>
      <c r="G76" s="47">
        <f t="shared" si="1"/>
        <v>2</v>
      </c>
      <c r="H76" s="47">
        <f>SUM(B76:G76)</f>
        <v>16</v>
      </c>
      <c r="I76" s="36">
        <f>B76/$H76</f>
        <v>0</v>
      </c>
      <c r="J76" s="36">
        <f t="shared" ref="J76:N84" si="2">C76/$H76</f>
        <v>0.3125</v>
      </c>
      <c r="K76" s="36">
        <f t="shared" si="2"/>
        <v>0</v>
      </c>
      <c r="L76" s="36">
        <f t="shared" si="2"/>
        <v>0.3125</v>
      </c>
      <c r="M76" s="36">
        <f t="shared" si="2"/>
        <v>0.25</v>
      </c>
      <c r="N76" s="36">
        <f t="shared" si="2"/>
        <v>0.125</v>
      </c>
      <c r="O76" s="47">
        <f t="shared" ref="O76:R84" si="3">+AJ3</f>
        <v>3.57</v>
      </c>
      <c r="P76" s="47">
        <f t="shared" si="3"/>
        <v>1.28</v>
      </c>
      <c r="Q76" s="47">
        <f t="shared" si="3"/>
        <v>4</v>
      </c>
      <c r="R76" s="47">
        <f t="shared" si="3"/>
        <v>2</v>
      </c>
    </row>
    <row r="77" spans="1:22" ht="37.5" x14ac:dyDescent="0.25">
      <c r="A77" s="16" t="s">
        <v>14</v>
      </c>
      <c r="B77" s="47">
        <f t="shared" ref="B77:B84" si="4">+W4</f>
        <v>1</v>
      </c>
      <c r="C77" s="47">
        <f t="shared" si="1"/>
        <v>0</v>
      </c>
      <c r="D77" s="47">
        <f t="shared" si="1"/>
        <v>0</v>
      </c>
      <c r="E77" s="47">
        <f t="shared" si="1"/>
        <v>6</v>
      </c>
      <c r="F77" s="47">
        <f t="shared" si="1"/>
        <v>9</v>
      </c>
      <c r="G77" s="47">
        <f t="shared" si="1"/>
        <v>0</v>
      </c>
      <c r="H77" s="47">
        <f t="shared" ref="H77:H84" si="5">SUM(B77:G77)</f>
        <v>16</v>
      </c>
      <c r="I77" s="36">
        <f t="shared" ref="I77:I84" si="6">B77/$H77</f>
        <v>6.25E-2</v>
      </c>
      <c r="J77" s="36">
        <f t="shared" si="2"/>
        <v>0</v>
      </c>
      <c r="K77" s="36">
        <f t="shared" si="2"/>
        <v>0</v>
      </c>
      <c r="L77" s="36">
        <f t="shared" si="2"/>
        <v>0.375</v>
      </c>
      <c r="M77" s="36">
        <f t="shared" si="2"/>
        <v>0.5625</v>
      </c>
      <c r="N77" s="36">
        <f t="shared" si="2"/>
        <v>0</v>
      </c>
      <c r="O77" s="47">
        <f t="shared" si="3"/>
        <v>4.37</v>
      </c>
      <c r="P77" s="47">
        <f t="shared" si="3"/>
        <v>1.02</v>
      </c>
      <c r="Q77" s="47">
        <f t="shared" si="3"/>
        <v>5</v>
      </c>
      <c r="R77" s="47">
        <f t="shared" si="3"/>
        <v>5</v>
      </c>
    </row>
    <row r="78" spans="1:22" ht="15" customHeight="1" x14ac:dyDescent="0.25">
      <c r="A78" s="16" t="s">
        <v>15</v>
      </c>
      <c r="B78" s="47">
        <f t="shared" si="4"/>
        <v>0</v>
      </c>
      <c r="C78" s="47">
        <f t="shared" si="1"/>
        <v>1</v>
      </c>
      <c r="D78" s="47">
        <f t="shared" si="1"/>
        <v>0</v>
      </c>
      <c r="E78" s="47">
        <f t="shared" si="1"/>
        <v>4</v>
      </c>
      <c r="F78" s="47">
        <f t="shared" si="1"/>
        <v>11</v>
      </c>
      <c r="G78" s="47">
        <f t="shared" si="1"/>
        <v>0</v>
      </c>
      <c r="H78" s="47">
        <f t="shared" si="5"/>
        <v>16</v>
      </c>
      <c r="I78" s="36">
        <f t="shared" si="6"/>
        <v>0</v>
      </c>
      <c r="J78" s="36">
        <f t="shared" si="2"/>
        <v>6.25E-2</v>
      </c>
      <c r="K78" s="36">
        <f t="shared" si="2"/>
        <v>0</v>
      </c>
      <c r="L78" s="36">
        <f t="shared" si="2"/>
        <v>0.25</v>
      </c>
      <c r="M78" s="36">
        <f t="shared" si="2"/>
        <v>0.6875</v>
      </c>
      <c r="N78" s="36">
        <f t="shared" si="2"/>
        <v>0</v>
      </c>
      <c r="O78" s="47">
        <f t="shared" si="3"/>
        <v>4.5599999999999996</v>
      </c>
      <c r="P78" s="47">
        <f t="shared" si="3"/>
        <v>0.81</v>
      </c>
      <c r="Q78" s="47">
        <f t="shared" si="3"/>
        <v>5</v>
      </c>
      <c r="R78" s="47">
        <f t="shared" si="3"/>
        <v>5</v>
      </c>
      <c r="V78" s="42"/>
    </row>
    <row r="79" spans="1:22" ht="37.5" x14ac:dyDescent="0.25">
      <c r="A79" s="16" t="s">
        <v>16</v>
      </c>
      <c r="B79" s="47">
        <f t="shared" si="4"/>
        <v>2</v>
      </c>
      <c r="C79" s="47">
        <f t="shared" si="1"/>
        <v>1</v>
      </c>
      <c r="D79" s="47">
        <f t="shared" si="1"/>
        <v>2</v>
      </c>
      <c r="E79" s="47">
        <f t="shared" si="1"/>
        <v>7</v>
      </c>
      <c r="F79" s="47">
        <f t="shared" si="1"/>
        <v>4</v>
      </c>
      <c r="G79" s="47">
        <f t="shared" si="1"/>
        <v>0</v>
      </c>
      <c r="H79" s="47">
        <f t="shared" si="5"/>
        <v>16</v>
      </c>
      <c r="I79" s="36">
        <f t="shared" si="6"/>
        <v>0.125</v>
      </c>
      <c r="J79" s="36">
        <f t="shared" si="2"/>
        <v>6.25E-2</v>
      </c>
      <c r="K79" s="36">
        <f t="shared" si="2"/>
        <v>0.125</v>
      </c>
      <c r="L79" s="36">
        <f t="shared" si="2"/>
        <v>0.4375</v>
      </c>
      <c r="M79" s="36">
        <f t="shared" si="2"/>
        <v>0.25</v>
      </c>
      <c r="N79" s="36">
        <f t="shared" si="2"/>
        <v>0</v>
      </c>
      <c r="O79" s="47">
        <f t="shared" si="3"/>
        <v>3.63</v>
      </c>
      <c r="P79" s="47">
        <f t="shared" si="3"/>
        <v>1.31</v>
      </c>
      <c r="Q79" s="47">
        <f t="shared" si="3"/>
        <v>4</v>
      </c>
      <c r="R79" s="47">
        <f t="shared" si="3"/>
        <v>4</v>
      </c>
      <c r="V79" s="42"/>
    </row>
    <row r="80" spans="1:22" ht="37.5" x14ac:dyDescent="0.25">
      <c r="A80" s="16" t="s">
        <v>17</v>
      </c>
      <c r="B80" s="47">
        <f t="shared" si="4"/>
        <v>2</v>
      </c>
      <c r="C80" s="47">
        <f t="shared" si="1"/>
        <v>1</v>
      </c>
      <c r="D80" s="47">
        <f t="shared" si="1"/>
        <v>1</v>
      </c>
      <c r="E80" s="47">
        <f t="shared" si="1"/>
        <v>4</v>
      </c>
      <c r="F80" s="47">
        <f t="shared" si="1"/>
        <v>8</v>
      </c>
      <c r="G80" s="47">
        <f t="shared" si="1"/>
        <v>0</v>
      </c>
      <c r="H80" s="47">
        <f t="shared" si="5"/>
        <v>16</v>
      </c>
      <c r="I80" s="36">
        <f t="shared" si="6"/>
        <v>0.125</v>
      </c>
      <c r="J80" s="36">
        <f t="shared" si="2"/>
        <v>6.25E-2</v>
      </c>
      <c r="K80" s="36">
        <f t="shared" si="2"/>
        <v>6.25E-2</v>
      </c>
      <c r="L80" s="36">
        <f t="shared" si="2"/>
        <v>0.25</v>
      </c>
      <c r="M80" s="36">
        <f t="shared" si="2"/>
        <v>0.5</v>
      </c>
      <c r="N80" s="36">
        <f t="shared" si="2"/>
        <v>0</v>
      </c>
      <c r="O80" s="47">
        <f t="shared" si="3"/>
        <v>3.94</v>
      </c>
      <c r="P80" s="47">
        <f t="shared" si="3"/>
        <v>1.44</v>
      </c>
      <c r="Q80" s="47">
        <f t="shared" si="3"/>
        <v>5</v>
      </c>
      <c r="R80" s="47">
        <f t="shared" si="3"/>
        <v>5</v>
      </c>
      <c r="V80" s="42"/>
    </row>
    <row r="81" spans="1:22" ht="37.5" x14ac:dyDescent="0.25">
      <c r="A81" s="16" t="s">
        <v>18</v>
      </c>
      <c r="B81" s="47">
        <f t="shared" si="4"/>
        <v>3</v>
      </c>
      <c r="C81" s="47">
        <f t="shared" si="1"/>
        <v>4</v>
      </c>
      <c r="D81" s="47">
        <f t="shared" si="1"/>
        <v>2</v>
      </c>
      <c r="E81" s="47">
        <f t="shared" si="1"/>
        <v>2</v>
      </c>
      <c r="F81" s="47">
        <f t="shared" si="1"/>
        <v>4</v>
      </c>
      <c r="G81" s="47">
        <f t="shared" si="1"/>
        <v>1</v>
      </c>
      <c r="H81" s="47">
        <f t="shared" si="5"/>
        <v>16</v>
      </c>
      <c r="I81" s="36">
        <f t="shared" si="6"/>
        <v>0.1875</v>
      </c>
      <c r="J81" s="36">
        <f t="shared" si="2"/>
        <v>0.25</v>
      </c>
      <c r="K81" s="36">
        <f t="shared" si="2"/>
        <v>0.125</v>
      </c>
      <c r="L81" s="36">
        <f t="shared" si="2"/>
        <v>0.125</v>
      </c>
      <c r="M81" s="36">
        <f t="shared" si="2"/>
        <v>0.25</v>
      </c>
      <c r="N81" s="36">
        <f t="shared" si="2"/>
        <v>6.25E-2</v>
      </c>
      <c r="O81" s="47">
        <f t="shared" si="3"/>
        <v>3</v>
      </c>
      <c r="P81" s="47">
        <f t="shared" si="3"/>
        <v>1.56</v>
      </c>
      <c r="Q81" s="47">
        <f t="shared" si="3"/>
        <v>3</v>
      </c>
      <c r="R81" s="47">
        <f t="shared" si="3"/>
        <v>2</v>
      </c>
      <c r="V81" s="42"/>
    </row>
    <row r="82" spans="1:22" ht="37.5" x14ac:dyDescent="0.25">
      <c r="A82" s="16" t="s">
        <v>19</v>
      </c>
      <c r="B82" s="47">
        <f t="shared" si="4"/>
        <v>2</v>
      </c>
      <c r="C82" s="47">
        <f t="shared" si="1"/>
        <v>1</v>
      </c>
      <c r="D82" s="47">
        <f t="shared" si="1"/>
        <v>2</v>
      </c>
      <c r="E82" s="47">
        <f t="shared" si="1"/>
        <v>1</v>
      </c>
      <c r="F82" s="47">
        <f t="shared" si="1"/>
        <v>10</v>
      </c>
      <c r="G82" s="47">
        <f t="shared" si="1"/>
        <v>0</v>
      </c>
      <c r="H82" s="47">
        <f t="shared" si="5"/>
        <v>16</v>
      </c>
      <c r="I82" s="36">
        <f t="shared" si="6"/>
        <v>0.125</v>
      </c>
      <c r="J82" s="36">
        <f t="shared" si="2"/>
        <v>6.25E-2</v>
      </c>
      <c r="K82" s="36">
        <f t="shared" si="2"/>
        <v>0.125</v>
      </c>
      <c r="L82" s="36">
        <f t="shared" si="2"/>
        <v>6.25E-2</v>
      </c>
      <c r="M82" s="36">
        <f t="shared" si="2"/>
        <v>0.625</v>
      </c>
      <c r="N82" s="36">
        <f t="shared" si="2"/>
        <v>0</v>
      </c>
      <c r="O82" s="47">
        <f t="shared" si="3"/>
        <v>4</v>
      </c>
      <c r="P82" s="47">
        <f t="shared" si="3"/>
        <v>1.51</v>
      </c>
      <c r="Q82" s="47">
        <f t="shared" si="3"/>
        <v>5</v>
      </c>
      <c r="R82" s="47">
        <f t="shared" si="3"/>
        <v>5</v>
      </c>
      <c r="V82" s="42"/>
    </row>
    <row r="83" spans="1:22" ht="56.25" x14ac:dyDescent="0.25">
      <c r="A83" s="16" t="s">
        <v>20</v>
      </c>
      <c r="B83" s="47">
        <f t="shared" si="4"/>
        <v>2</v>
      </c>
      <c r="C83" s="47">
        <f t="shared" si="1"/>
        <v>0</v>
      </c>
      <c r="D83" s="47">
        <f t="shared" si="1"/>
        <v>2</v>
      </c>
      <c r="E83" s="47">
        <f t="shared" si="1"/>
        <v>6</v>
      </c>
      <c r="F83" s="47">
        <f t="shared" si="1"/>
        <v>5</v>
      </c>
      <c r="G83" s="47">
        <f t="shared" si="1"/>
        <v>1</v>
      </c>
      <c r="H83" s="47">
        <f t="shared" si="5"/>
        <v>16</v>
      </c>
      <c r="I83" s="36">
        <f t="shared" si="6"/>
        <v>0.125</v>
      </c>
      <c r="J83" s="36">
        <f t="shared" si="2"/>
        <v>0</v>
      </c>
      <c r="K83" s="36">
        <f t="shared" si="2"/>
        <v>0.125</v>
      </c>
      <c r="L83" s="36">
        <f t="shared" si="2"/>
        <v>0.375</v>
      </c>
      <c r="M83" s="36">
        <f t="shared" si="2"/>
        <v>0.3125</v>
      </c>
      <c r="N83" s="36">
        <f t="shared" si="2"/>
        <v>6.25E-2</v>
      </c>
      <c r="O83" s="47">
        <f t="shared" si="3"/>
        <v>3.8</v>
      </c>
      <c r="P83" s="47">
        <f t="shared" si="3"/>
        <v>1.32</v>
      </c>
      <c r="Q83" s="47">
        <f t="shared" si="3"/>
        <v>4</v>
      </c>
      <c r="R83" s="47">
        <f t="shared" si="3"/>
        <v>4</v>
      </c>
      <c r="V83" s="42"/>
    </row>
    <row r="84" spans="1:22" ht="18.75" x14ac:dyDescent="0.25">
      <c r="A84" s="16" t="s">
        <v>21</v>
      </c>
      <c r="B84" s="47">
        <f t="shared" si="4"/>
        <v>1</v>
      </c>
      <c r="C84" s="47">
        <f t="shared" si="1"/>
        <v>0</v>
      </c>
      <c r="D84" s="47">
        <f t="shared" si="1"/>
        <v>2</v>
      </c>
      <c r="E84" s="47">
        <f t="shared" si="1"/>
        <v>7</v>
      </c>
      <c r="F84" s="47">
        <f t="shared" si="1"/>
        <v>6</v>
      </c>
      <c r="G84" s="47">
        <f t="shared" si="1"/>
        <v>0</v>
      </c>
      <c r="H84" s="47">
        <f t="shared" si="5"/>
        <v>16</v>
      </c>
      <c r="I84" s="36">
        <f t="shared" si="6"/>
        <v>6.25E-2</v>
      </c>
      <c r="J84" s="36">
        <f t="shared" si="2"/>
        <v>0</v>
      </c>
      <c r="K84" s="36">
        <f t="shared" si="2"/>
        <v>0.125</v>
      </c>
      <c r="L84" s="36">
        <f t="shared" si="2"/>
        <v>0.4375</v>
      </c>
      <c r="M84" s="36">
        <f t="shared" si="2"/>
        <v>0.375</v>
      </c>
      <c r="N84" s="36">
        <f t="shared" si="2"/>
        <v>0</v>
      </c>
      <c r="O84" s="47">
        <f t="shared" si="3"/>
        <v>4.0599999999999996</v>
      </c>
      <c r="P84" s="47">
        <f t="shared" si="3"/>
        <v>1.06</v>
      </c>
      <c r="Q84" s="47">
        <f t="shared" si="3"/>
        <v>4</v>
      </c>
      <c r="R84" s="47">
        <f t="shared" si="3"/>
        <v>4</v>
      </c>
      <c r="V84" s="42"/>
    </row>
    <row r="85" spans="1:22" ht="54" customHeight="1" x14ac:dyDescent="0.25">
      <c r="V85" s="42"/>
    </row>
    <row r="86" spans="1:22" x14ac:dyDescent="0.25">
      <c r="V86" s="42"/>
    </row>
    <row r="87" spans="1:22" x14ac:dyDescent="0.25">
      <c r="V87" s="42"/>
    </row>
    <row r="88" spans="1:22" x14ac:dyDescent="0.25">
      <c r="B88" s="62" t="s">
        <v>3</v>
      </c>
      <c r="C88" s="62"/>
      <c r="D88" s="62"/>
      <c r="E88" s="62"/>
      <c r="F88" s="62"/>
      <c r="G88" s="62"/>
      <c r="H88" s="3"/>
      <c r="I88" s="62" t="s">
        <v>4</v>
      </c>
      <c r="J88" s="62"/>
      <c r="K88" s="62"/>
      <c r="L88" s="62"/>
      <c r="M88" s="62"/>
      <c r="N88" s="62"/>
      <c r="O88" s="63" t="s">
        <v>5</v>
      </c>
      <c r="P88" s="63"/>
      <c r="Q88" s="63"/>
      <c r="R88" s="63"/>
      <c r="V88" s="42"/>
    </row>
    <row r="89" spans="1:22" ht="15.75" x14ac:dyDescent="0.25">
      <c r="A89" s="6" t="s">
        <v>22</v>
      </c>
      <c r="B89" s="62"/>
      <c r="C89" s="62"/>
      <c r="D89" s="62"/>
      <c r="E89" s="62"/>
      <c r="F89" s="62"/>
      <c r="G89" s="62"/>
      <c r="H89" s="3"/>
      <c r="I89" s="62"/>
      <c r="J89" s="62"/>
      <c r="K89" s="62"/>
      <c r="L89" s="62"/>
      <c r="M89" s="62"/>
      <c r="N89" s="62"/>
      <c r="O89" s="63"/>
      <c r="P89" s="63"/>
      <c r="Q89" s="63"/>
      <c r="R89" s="63"/>
      <c r="V89" s="42"/>
    </row>
    <row r="90" spans="1:22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  <c r="V90" s="42"/>
    </row>
    <row r="91" spans="1:22" ht="18.75" x14ac:dyDescent="0.25">
      <c r="A91" s="16" t="s">
        <v>23</v>
      </c>
      <c r="B91" s="48">
        <f>+W12</f>
        <v>0</v>
      </c>
      <c r="C91" s="48">
        <f t="shared" ref="C91:G99" si="7">+X12</f>
        <v>0</v>
      </c>
      <c r="D91" s="48">
        <f t="shared" si="7"/>
        <v>0</v>
      </c>
      <c r="E91" s="48">
        <f t="shared" si="7"/>
        <v>5</v>
      </c>
      <c r="F91" s="48">
        <f t="shared" si="7"/>
        <v>10</v>
      </c>
      <c r="G91" s="48">
        <f t="shared" si="7"/>
        <v>1</v>
      </c>
      <c r="H91" s="48">
        <f>SUM(B91:G91)</f>
        <v>16</v>
      </c>
      <c r="I91" s="37">
        <f>B91/$H91</f>
        <v>0</v>
      </c>
      <c r="J91" s="35">
        <f t="shared" ref="J91:N99" si="8">C91/$H91</f>
        <v>0</v>
      </c>
      <c r="K91" s="35">
        <f t="shared" si="8"/>
        <v>0</v>
      </c>
      <c r="L91" s="35">
        <f t="shared" si="8"/>
        <v>0.3125</v>
      </c>
      <c r="M91" s="35">
        <f t="shared" si="8"/>
        <v>0.625</v>
      </c>
      <c r="N91" s="35">
        <f t="shared" si="8"/>
        <v>6.25E-2</v>
      </c>
      <c r="O91" s="48">
        <f t="shared" ref="O91:R99" si="9">+AJ12</f>
        <v>4.67</v>
      </c>
      <c r="P91" s="48">
        <f t="shared" si="9"/>
        <v>0.49</v>
      </c>
      <c r="Q91" s="48">
        <f t="shared" si="9"/>
        <v>5</v>
      </c>
      <c r="R91" s="48">
        <f t="shared" si="9"/>
        <v>5</v>
      </c>
      <c r="V91" s="42"/>
    </row>
    <row r="92" spans="1:22" ht="18.75" x14ac:dyDescent="0.25">
      <c r="A92" s="16" t="s">
        <v>24</v>
      </c>
      <c r="B92" s="48">
        <f t="shared" ref="B92:B98" si="10">+W13</f>
        <v>2</v>
      </c>
      <c r="C92" s="48">
        <f t="shared" si="7"/>
        <v>1</v>
      </c>
      <c r="D92" s="48">
        <f t="shared" si="7"/>
        <v>1</v>
      </c>
      <c r="E92" s="48">
        <f t="shared" si="7"/>
        <v>7</v>
      </c>
      <c r="F92" s="48">
        <f t="shared" si="7"/>
        <v>5</v>
      </c>
      <c r="G92" s="48">
        <f t="shared" si="7"/>
        <v>0</v>
      </c>
      <c r="H92" s="48">
        <f t="shared" ref="H92:H99" si="11">SUM(B92:G92)</f>
        <v>16</v>
      </c>
      <c r="I92" s="37">
        <f t="shared" ref="I92:I99" si="12">B92/$H92</f>
        <v>0.125</v>
      </c>
      <c r="J92" s="35">
        <f t="shared" si="8"/>
        <v>6.25E-2</v>
      </c>
      <c r="K92" s="35">
        <f t="shared" si="8"/>
        <v>6.25E-2</v>
      </c>
      <c r="L92" s="35">
        <f t="shared" si="8"/>
        <v>0.4375</v>
      </c>
      <c r="M92" s="35">
        <f t="shared" si="8"/>
        <v>0.3125</v>
      </c>
      <c r="N92" s="35">
        <f t="shared" si="8"/>
        <v>0</v>
      </c>
      <c r="O92" s="48">
        <f t="shared" si="9"/>
        <v>3.75</v>
      </c>
      <c r="P92" s="48">
        <f t="shared" si="9"/>
        <v>1.34</v>
      </c>
      <c r="Q92" s="48">
        <f t="shared" si="9"/>
        <v>4</v>
      </c>
      <c r="R92" s="48">
        <f t="shared" si="9"/>
        <v>4</v>
      </c>
      <c r="V92" s="42"/>
    </row>
    <row r="93" spans="1:22" ht="15" customHeight="1" x14ac:dyDescent="0.25">
      <c r="A93" s="16" t="s">
        <v>25</v>
      </c>
      <c r="B93" s="48">
        <f t="shared" si="10"/>
        <v>2</v>
      </c>
      <c r="C93" s="48">
        <f t="shared" si="7"/>
        <v>1</v>
      </c>
      <c r="D93" s="48">
        <f t="shared" si="7"/>
        <v>2</v>
      </c>
      <c r="E93" s="48">
        <f t="shared" si="7"/>
        <v>3</v>
      </c>
      <c r="F93" s="48">
        <f t="shared" si="7"/>
        <v>8</v>
      </c>
      <c r="G93" s="48">
        <f t="shared" si="7"/>
        <v>0</v>
      </c>
      <c r="H93" s="48">
        <f t="shared" si="11"/>
        <v>16</v>
      </c>
      <c r="I93" s="37">
        <f t="shared" si="12"/>
        <v>0.125</v>
      </c>
      <c r="J93" s="35">
        <f t="shared" si="8"/>
        <v>6.25E-2</v>
      </c>
      <c r="K93" s="35">
        <f t="shared" si="8"/>
        <v>0.125</v>
      </c>
      <c r="L93" s="35">
        <f t="shared" si="8"/>
        <v>0.1875</v>
      </c>
      <c r="M93" s="35">
        <f t="shared" si="8"/>
        <v>0.5</v>
      </c>
      <c r="N93" s="35">
        <f t="shared" si="8"/>
        <v>0</v>
      </c>
      <c r="O93" s="48">
        <f t="shared" si="9"/>
        <v>3.87</v>
      </c>
      <c r="P93" s="48">
        <f t="shared" si="9"/>
        <v>1.45</v>
      </c>
      <c r="Q93" s="48">
        <f t="shared" si="9"/>
        <v>5</v>
      </c>
      <c r="R93" s="48">
        <f t="shared" si="9"/>
        <v>5</v>
      </c>
      <c r="V93" s="42"/>
    </row>
    <row r="94" spans="1:22" ht="37.5" x14ac:dyDescent="0.25">
      <c r="A94" s="16" t="s">
        <v>26</v>
      </c>
      <c r="B94" s="48">
        <f t="shared" si="10"/>
        <v>1</v>
      </c>
      <c r="C94" s="48">
        <f t="shared" si="7"/>
        <v>0</v>
      </c>
      <c r="D94" s="48">
        <f t="shared" si="7"/>
        <v>1</v>
      </c>
      <c r="E94" s="48">
        <f t="shared" si="7"/>
        <v>4</v>
      </c>
      <c r="F94" s="48">
        <f t="shared" si="7"/>
        <v>10</v>
      </c>
      <c r="G94" s="48">
        <f t="shared" si="7"/>
        <v>0</v>
      </c>
      <c r="H94" s="48">
        <f t="shared" si="11"/>
        <v>16</v>
      </c>
      <c r="I94" s="37">
        <f t="shared" si="12"/>
        <v>6.25E-2</v>
      </c>
      <c r="J94" s="35">
        <f t="shared" si="8"/>
        <v>0</v>
      </c>
      <c r="K94" s="35">
        <f t="shared" si="8"/>
        <v>6.25E-2</v>
      </c>
      <c r="L94" s="35">
        <f t="shared" si="8"/>
        <v>0.25</v>
      </c>
      <c r="M94" s="35">
        <f t="shared" si="8"/>
        <v>0.625</v>
      </c>
      <c r="N94" s="35">
        <f t="shared" si="8"/>
        <v>0</v>
      </c>
      <c r="O94" s="48">
        <f t="shared" si="9"/>
        <v>4.37</v>
      </c>
      <c r="P94" s="48">
        <f t="shared" si="9"/>
        <v>1.0900000000000001</v>
      </c>
      <c r="Q94" s="48">
        <f t="shared" si="9"/>
        <v>5</v>
      </c>
      <c r="R94" s="48">
        <f t="shared" si="9"/>
        <v>5</v>
      </c>
      <c r="V94" s="42"/>
    </row>
    <row r="95" spans="1:22" ht="37.5" x14ac:dyDescent="0.25">
      <c r="A95" s="16" t="s">
        <v>27</v>
      </c>
      <c r="B95" s="48">
        <f t="shared" si="10"/>
        <v>3</v>
      </c>
      <c r="C95" s="48">
        <f t="shared" si="7"/>
        <v>0</v>
      </c>
      <c r="D95" s="48">
        <f t="shared" si="7"/>
        <v>0</v>
      </c>
      <c r="E95" s="48">
        <f t="shared" si="7"/>
        <v>4</v>
      </c>
      <c r="F95" s="48">
        <f t="shared" si="7"/>
        <v>6</v>
      </c>
      <c r="G95" s="48">
        <f t="shared" si="7"/>
        <v>3</v>
      </c>
      <c r="H95" s="48">
        <f t="shared" si="11"/>
        <v>16</v>
      </c>
      <c r="I95" s="37">
        <f t="shared" si="12"/>
        <v>0.1875</v>
      </c>
      <c r="J95" s="35">
        <f t="shared" si="8"/>
        <v>0</v>
      </c>
      <c r="K95" s="35">
        <f t="shared" si="8"/>
        <v>0</v>
      </c>
      <c r="L95" s="35">
        <f t="shared" si="8"/>
        <v>0.25</v>
      </c>
      <c r="M95" s="35">
        <f t="shared" si="8"/>
        <v>0.375</v>
      </c>
      <c r="N95" s="35">
        <f t="shared" si="8"/>
        <v>0.1875</v>
      </c>
      <c r="O95" s="48">
        <f t="shared" si="9"/>
        <v>3.77</v>
      </c>
      <c r="P95" s="48">
        <f t="shared" si="9"/>
        <v>1.64</v>
      </c>
      <c r="Q95" s="48">
        <f t="shared" si="9"/>
        <v>4</v>
      </c>
      <c r="R95" s="48">
        <f t="shared" si="9"/>
        <v>5</v>
      </c>
      <c r="V95" s="42"/>
    </row>
    <row r="96" spans="1:22" ht="37.5" x14ac:dyDescent="0.25">
      <c r="A96" s="16" t="s">
        <v>28</v>
      </c>
      <c r="B96" s="48">
        <f t="shared" si="10"/>
        <v>2</v>
      </c>
      <c r="C96" s="48">
        <f t="shared" si="7"/>
        <v>0</v>
      </c>
      <c r="D96" s="48">
        <f t="shared" si="7"/>
        <v>1</v>
      </c>
      <c r="E96" s="48">
        <f t="shared" si="7"/>
        <v>0</v>
      </c>
      <c r="F96" s="48">
        <f t="shared" si="7"/>
        <v>10</v>
      </c>
      <c r="G96" s="48">
        <f t="shared" si="7"/>
        <v>3</v>
      </c>
      <c r="H96" s="48">
        <f t="shared" si="11"/>
        <v>16</v>
      </c>
      <c r="I96" s="37">
        <f t="shared" si="12"/>
        <v>0.125</v>
      </c>
      <c r="J96" s="35">
        <f t="shared" si="8"/>
        <v>0</v>
      </c>
      <c r="K96" s="35">
        <f t="shared" si="8"/>
        <v>6.25E-2</v>
      </c>
      <c r="L96" s="35">
        <f t="shared" si="8"/>
        <v>0</v>
      </c>
      <c r="M96" s="35">
        <f t="shared" si="8"/>
        <v>0.625</v>
      </c>
      <c r="N96" s="35">
        <f t="shared" si="8"/>
        <v>0.1875</v>
      </c>
      <c r="O96" s="48">
        <f t="shared" si="9"/>
        <v>4.2300000000000004</v>
      </c>
      <c r="P96" s="48">
        <f t="shared" si="9"/>
        <v>1.54</v>
      </c>
      <c r="Q96" s="48">
        <f t="shared" si="9"/>
        <v>5</v>
      </c>
      <c r="R96" s="48">
        <f t="shared" si="9"/>
        <v>5</v>
      </c>
      <c r="V96" s="42"/>
    </row>
    <row r="97" spans="1:22" ht="37.5" x14ac:dyDescent="0.25">
      <c r="A97" s="16" t="s">
        <v>29</v>
      </c>
      <c r="B97" s="48">
        <f t="shared" si="10"/>
        <v>1</v>
      </c>
      <c r="C97" s="48">
        <f t="shared" si="7"/>
        <v>1</v>
      </c>
      <c r="D97" s="48">
        <f t="shared" si="7"/>
        <v>0</v>
      </c>
      <c r="E97" s="48">
        <f t="shared" si="7"/>
        <v>2</v>
      </c>
      <c r="F97" s="48">
        <f t="shared" si="7"/>
        <v>12</v>
      </c>
      <c r="G97" s="48">
        <f t="shared" si="7"/>
        <v>0</v>
      </c>
      <c r="H97" s="48">
        <f t="shared" si="11"/>
        <v>16</v>
      </c>
      <c r="I97" s="37">
        <f t="shared" si="12"/>
        <v>6.25E-2</v>
      </c>
      <c r="J97" s="35">
        <f t="shared" si="8"/>
        <v>6.25E-2</v>
      </c>
      <c r="K97" s="35">
        <f t="shared" si="8"/>
        <v>0</v>
      </c>
      <c r="L97" s="35">
        <f t="shared" si="8"/>
        <v>0.125</v>
      </c>
      <c r="M97" s="35">
        <f t="shared" si="8"/>
        <v>0.75</v>
      </c>
      <c r="N97" s="35">
        <f t="shared" si="8"/>
        <v>0</v>
      </c>
      <c r="O97" s="48">
        <f t="shared" si="9"/>
        <v>4.4400000000000004</v>
      </c>
      <c r="P97" s="48">
        <f t="shared" si="9"/>
        <v>1.21</v>
      </c>
      <c r="Q97" s="48">
        <f t="shared" si="9"/>
        <v>5</v>
      </c>
      <c r="R97" s="48">
        <f t="shared" si="9"/>
        <v>5</v>
      </c>
      <c r="V97" s="42"/>
    </row>
    <row r="98" spans="1:22" ht="37.5" x14ac:dyDescent="0.25">
      <c r="A98" s="21" t="s">
        <v>30</v>
      </c>
      <c r="B98" s="48">
        <f t="shared" si="10"/>
        <v>1</v>
      </c>
      <c r="C98" s="48">
        <f t="shared" si="7"/>
        <v>1</v>
      </c>
      <c r="D98" s="48">
        <f t="shared" si="7"/>
        <v>1</v>
      </c>
      <c r="E98" s="48">
        <f t="shared" si="7"/>
        <v>2</v>
      </c>
      <c r="F98" s="48">
        <f t="shared" si="7"/>
        <v>9</v>
      </c>
      <c r="G98" s="48">
        <f t="shared" si="7"/>
        <v>2</v>
      </c>
      <c r="H98" s="48">
        <f t="shared" si="11"/>
        <v>16</v>
      </c>
      <c r="I98" s="37">
        <f t="shared" si="12"/>
        <v>6.25E-2</v>
      </c>
      <c r="J98" s="35">
        <f t="shared" si="8"/>
        <v>6.25E-2</v>
      </c>
      <c r="K98" s="35">
        <f t="shared" si="8"/>
        <v>6.25E-2</v>
      </c>
      <c r="L98" s="35">
        <f t="shared" si="8"/>
        <v>0.125</v>
      </c>
      <c r="M98" s="35">
        <f t="shared" si="8"/>
        <v>0.5625</v>
      </c>
      <c r="N98" s="35">
        <f t="shared" si="8"/>
        <v>0.125</v>
      </c>
      <c r="O98" s="48">
        <f t="shared" si="9"/>
        <v>4.21</v>
      </c>
      <c r="P98" s="48">
        <f t="shared" si="9"/>
        <v>1.31</v>
      </c>
      <c r="Q98" s="48">
        <f t="shared" si="9"/>
        <v>5</v>
      </c>
      <c r="R98" s="48">
        <f t="shared" si="9"/>
        <v>5</v>
      </c>
      <c r="V98" s="42"/>
    </row>
    <row r="99" spans="1:22" ht="37.5" x14ac:dyDescent="0.25">
      <c r="A99" s="16" t="s">
        <v>31</v>
      </c>
      <c r="B99" s="48">
        <f>+W20</f>
        <v>2</v>
      </c>
      <c r="C99" s="48">
        <f t="shared" si="7"/>
        <v>0</v>
      </c>
      <c r="D99" s="48">
        <f t="shared" si="7"/>
        <v>3</v>
      </c>
      <c r="E99" s="48">
        <f t="shared" si="7"/>
        <v>2</v>
      </c>
      <c r="F99" s="48">
        <f t="shared" si="7"/>
        <v>8</v>
      </c>
      <c r="G99" s="48">
        <f t="shared" si="7"/>
        <v>1</v>
      </c>
      <c r="H99" s="48">
        <f t="shared" si="11"/>
        <v>16</v>
      </c>
      <c r="I99" s="37">
        <f t="shared" si="12"/>
        <v>0.125</v>
      </c>
      <c r="J99" s="35">
        <f t="shared" si="8"/>
        <v>0</v>
      </c>
      <c r="K99" s="35">
        <f t="shared" si="8"/>
        <v>0.1875</v>
      </c>
      <c r="L99" s="35">
        <f t="shared" si="8"/>
        <v>0.125</v>
      </c>
      <c r="M99" s="35">
        <f t="shared" si="8"/>
        <v>0.5</v>
      </c>
      <c r="N99" s="35">
        <f t="shared" si="8"/>
        <v>6.25E-2</v>
      </c>
      <c r="O99" s="48">
        <f t="shared" si="9"/>
        <v>3.93</v>
      </c>
      <c r="P99" s="48">
        <f t="shared" si="9"/>
        <v>1.44</v>
      </c>
      <c r="Q99" s="48">
        <f t="shared" si="9"/>
        <v>5</v>
      </c>
      <c r="R99" s="48">
        <f t="shared" si="9"/>
        <v>5</v>
      </c>
      <c r="V99" s="42"/>
    </row>
    <row r="100" spans="1:22" ht="18.75" x14ac:dyDescent="0.3">
      <c r="A100" s="33"/>
      <c r="B100" s="34"/>
      <c r="C100" s="34"/>
      <c r="D100" s="34"/>
      <c r="E100" s="34"/>
      <c r="F100" s="34"/>
      <c r="G100" s="34"/>
      <c r="H100" s="34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42"/>
    </row>
    <row r="101" spans="1:22" x14ac:dyDescent="0.25">
      <c r="V101" s="42"/>
    </row>
    <row r="102" spans="1:22" ht="15.75" thickBot="1" x14ac:dyDescent="0.3">
      <c r="V102" s="42"/>
    </row>
    <row r="103" spans="1:22" ht="27" thickBot="1" x14ac:dyDescent="0.3">
      <c r="A103" s="73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5"/>
      <c r="V103" s="42"/>
    </row>
    <row r="104" spans="1:22" ht="48" customHeight="1" x14ac:dyDescent="0.25">
      <c r="V104" s="42"/>
    </row>
    <row r="105" spans="1:22" ht="21" x14ac:dyDescent="0.25">
      <c r="A105" s="44"/>
      <c r="B105" s="65"/>
      <c r="C105" s="65"/>
      <c r="D105" s="65"/>
      <c r="E105" s="65"/>
      <c r="F105" s="65"/>
      <c r="G105" s="65"/>
      <c r="H105" s="65"/>
      <c r="I105" s="66"/>
      <c r="J105" s="66"/>
      <c r="K105" s="66"/>
      <c r="L105" s="65"/>
      <c r="M105" s="65"/>
      <c r="N105" s="65"/>
      <c r="O105" s="65"/>
      <c r="P105" s="65"/>
      <c r="Q105" s="76"/>
      <c r="R105" s="77"/>
      <c r="S105" s="77"/>
      <c r="T105" s="77"/>
      <c r="U105" s="77"/>
      <c r="V105" s="42"/>
    </row>
    <row r="106" spans="1:22" x14ac:dyDescent="0.25">
      <c r="A106" s="53"/>
      <c r="B106" s="78"/>
      <c r="C106" s="79"/>
      <c r="D106" s="79"/>
      <c r="E106" s="79"/>
      <c r="F106" s="79"/>
      <c r="G106" s="79"/>
      <c r="H106" s="80"/>
      <c r="I106" s="81"/>
      <c r="J106" s="82"/>
      <c r="K106" s="82"/>
      <c r="L106" s="78"/>
      <c r="M106" s="79"/>
      <c r="N106" s="79"/>
      <c r="O106" s="79"/>
      <c r="P106" s="79"/>
      <c r="Q106" s="78"/>
      <c r="R106" s="79"/>
      <c r="S106" s="79"/>
      <c r="T106" s="79"/>
      <c r="U106" s="79"/>
      <c r="V106" s="42"/>
    </row>
    <row r="107" spans="1:22" x14ac:dyDescent="0.25">
      <c r="A107" s="53"/>
      <c r="B107" s="78"/>
      <c r="C107" s="79"/>
      <c r="D107" s="79"/>
      <c r="E107" s="79"/>
      <c r="F107" s="79"/>
      <c r="G107" s="79"/>
      <c r="H107" s="80"/>
      <c r="I107" s="81"/>
      <c r="J107" s="82"/>
      <c r="K107" s="82"/>
      <c r="L107" s="78"/>
      <c r="M107" s="79"/>
      <c r="N107" s="79"/>
      <c r="O107" s="79"/>
      <c r="P107" s="79"/>
      <c r="Q107" s="78"/>
      <c r="R107" s="79"/>
      <c r="S107" s="79"/>
      <c r="T107" s="79"/>
      <c r="U107" s="79"/>
      <c r="V107" s="42"/>
    </row>
    <row r="108" spans="1:22" x14ac:dyDescent="0.25">
      <c r="A108" s="53"/>
      <c r="B108" s="78"/>
      <c r="C108" s="79"/>
      <c r="D108" s="79"/>
      <c r="E108" s="79"/>
      <c r="F108" s="79"/>
      <c r="G108" s="79"/>
      <c r="H108" s="80"/>
      <c r="I108" s="81"/>
      <c r="J108" s="82"/>
      <c r="K108" s="82"/>
      <c r="L108" s="78"/>
      <c r="M108" s="79"/>
      <c r="N108" s="79"/>
      <c r="O108" s="79"/>
      <c r="P108" s="79"/>
      <c r="Q108" s="78"/>
      <c r="R108" s="79"/>
      <c r="S108" s="79"/>
      <c r="T108" s="79"/>
      <c r="U108" s="79"/>
      <c r="V108" s="42"/>
    </row>
    <row r="109" spans="1:22" x14ac:dyDescent="0.25">
      <c r="A109" s="53"/>
      <c r="B109" s="78"/>
      <c r="C109" s="79"/>
      <c r="D109" s="79"/>
      <c r="E109" s="79"/>
      <c r="F109" s="79"/>
      <c r="G109" s="79"/>
      <c r="H109" s="80"/>
      <c r="I109" s="81"/>
      <c r="J109" s="82"/>
      <c r="K109" s="82"/>
      <c r="L109" s="78"/>
      <c r="M109" s="79"/>
      <c r="N109" s="79"/>
      <c r="O109" s="79"/>
      <c r="P109" s="79"/>
      <c r="Q109" s="78"/>
      <c r="R109" s="79"/>
      <c r="S109" s="79"/>
      <c r="T109" s="79"/>
      <c r="U109" s="79"/>
      <c r="V109" s="42"/>
    </row>
    <row r="110" spans="1:22" ht="21" customHeight="1" x14ac:dyDescent="0.25">
      <c r="A110" s="53"/>
      <c r="B110" s="78"/>
      <c r="C110" s="79"/>
      <c r="D110" s="79"/>
      <c r="E110" s="79"/>
      <c r="F110" s="79"/>
      <c r="G110" s="79"/>
      <c r="H110" s="80"/>
      <c r="I110" s="81"/>
      <c r="J110" s="82"/>
      <c r="K110" s="82"/>
      <c r="L110" s="78"/>
      <c r="M110" s="79"/>
      <c r="N110" s="79"/>
      <c r="O110" s="79"/>
      <c r="P110" s="79"/>
      <c r="Q110" s="78"/>
      <c r="R110" s="79"/>
      <c r="S110" s="79"/>
      <c r="T110" s="79"/>
      <c r="U110" s="79"/>
      <c r="V110" s="42"/>
    </row>
    <row r="111" spans="1:22" ht="18.75" customHeight="1" x14ac:dyDescent="0.25">
      <c r="A111" s="53"/>
      <c r="B111" s="78"/>
      <c r="C111" s="79"/>
      <c r="D111" s="79"/>
      <c r="E111" s="79"/>
      <c r="F111" s="79"/>
      <c r="G111" s="79"/>
      <c r="H111" s="80"/>
      <c r="I111" s="81"/>
      <c r="J111" s="82"/>
      <c r="K111" s="82"/>
      <c r="L111" s="78"/>
      <c r="M111" s="79"/>
      <c r="N111" s="79"/>
      <c r="O111" s="79"/>
      <c r="P111" s="79"/>
      <c r="Q111" s="78"/>
      <c r="R111" s="79"/>
      <c r="S111" s="79"/>
      <c r="T111" s="79"/>
      <c r="U111" s="79"/>
      <c r="V111" s="42"/>
    </row>
    <row r="112" spans="1:22" x14ac:dyDescent="0.25">
      <c r="A112" s="53"/>
      <c r="B112" s="78"/>
      <c r="C112" s="79"/>
      <c r="D112" s="79"/>
      <c r="E112" s="79"/>
      <c r="F112" s="79"/>
      <c r="G112" s="79"/>
      <c r="H112" s="80"/>
      <c r="I112" s="81"/>
      <c r="J112" s="82"/>
      <c r="K112" s="82"/>
      <c r="L112" s="78"/>
      <c r="M112" s="79"/>
      <c r="N112" s="79"/>
      <c r="O112" s="79"/>
      <c r="P112" s="79"/>
      <c r="Q112" s="78"/>
      <c r="R112" s="79"/>
      <c r="S112" s="79"/>
      <c r="T112" s="79"/>
      <c r="U112" s="79"/>
      <c r="V112" s="42"/>
    </row>
    <row r="113" spans="1:21" x14ac:dyDescent="0.25">
      <c r="A113" s="53"/>
      <c r="B113" s="78"/>
      <c r="C113" s="79"/>
      <c r="D113" s="79"/>
      <c r="E113" s="79"/>
      <c r="F113" s="79"/>
      <c r="G113" s="79"/>
      <c r="H113" s="80"/>
      <c r="I113" s="81"/>
      <c r="J113" s="82"/>
      <c r="K113" s="82"/>
      <c r="L113" s="78"/>
      <c r="M113" s="79"/>
      <c r="N113" s="79"/>
      <c r="O113" s="79"/>
      <c r="P113" s="79"/>
      <c r="Q113" s="78"/>
      <c r="R113" s="79"/>
      <c r="S113" s="79"/>
      <c r="T113" s="79"/>
      <c r="U113" s="79"/>
    </row>
    <row r="114" spans="1:21" x14ac:dyDescent="0.25">
      <c r="A114" s="53"/>
      <c r="B114" s="78"/>
      <c r="C114" s="79"/>
      <c r="D114" s="79"/>
      <c r="E114" s="79"/>
      <c r="F114" s="79"/>
      <c r="G114" s="79"/>
      <c r="H114" s="80"/>
      <c r="I114" s="81"/>
      <c r="J114" s="82"/>
      <c r="K114" s="82"/>
      <c r="L114" s="78"/>
      <c r="M114" s="79"/>
      <c r="N114" s="79"/>
      <c r="O114" s="79"/>
      <c r="P114" s="79"/>
      <c r="Q114" s="78"/>
      <c r="R114" s="79"/>
      <c r="S114" s="79"/>
      <c r="T114" s="79"/>
      <c r="U114" s="79"/>
    </row>
    <row r="115" spans="1:21" x14ac:dyDescent="0.25">
      <c r="A115" s="53"/>
      <c r="B115" s="78"/>
      <c r="C115" s="79"/>
      <c r="D115" s="79"/>
      <c r="E115" s="79"/>
      <c r="F115" s="79"/>
      <c r="G115" s="79"/>
      <c r="H115" s="80"/>
      <c r="I115" s="81"/>
      <c r="J115" s="82"/>
      <c r="K115" s="82"/>
      <c r="L115" s="78"/>
      <c r="M115" s="79"/>
      <c r="N115" s="79"/>
      <c r="O115" s="79"/>
      <c r="P115" s="79"/>
      <c r="Q115" s="78"/>
      <c r="R115" s="79"/>
      <c r="S115" s="79"/>
      <c r="T115" s="79"/>
      <c r="U115" s="79"/>
    </row>
    <row r="116" spans="1:21" x14ac:dyDescent="0.25">
      <c r="A116" s="53"/>
      <c r="B116" s="78"/>
      <c r="C116" s="79"/>
      <c r="D116" s="79"/>
      <c r="E116" s="79"/>
      <c r="F116" s="79"/>
      <c r="G116" s="79"/>
      <c r="H116" s="80"/>
      <c r="I116" s="81"/>
      <c r="J116" s="82"/>
      <c r="K116" s="82"/>
      <c r="L116" s="78"/>
      <c r="M116" s="79"/>
      <c r="N116" s="79"/>
      <c r="O116" s="79"/>
      <c r="P116" s="79"/>
      <c r="Q116" s="78"/>
      <c r="R116" s="79"/>
      <c r="S116" s="79"/>
      <c r="T116" s="79"/>
      <c r="U116" s="79"/>
    </row>
    <row r="117" spans="1:21" x14ac:dyDescent="0.25">
      <c r="A117" s="53"/>
      <c r="B117" s="78"/>
      <c r="C117" s="79"/>
      <c r="D117" s="79"/>
      <c r="E117" s="79"/>
      <c r="F117" s="79"/>
      <c r="G117" s="79"/>
      <c r="H117" s="80"/>
      <c r="I117" s="81"/>
      <c r="J117" s="82"/>
      <c r="K117" s="82"/>
      <c r="L117" s="78"/>
      <c r="M117" s="79"/>
      <c r="N117" s="79"/>
      <c r="O117" s="79"/>
      <c r="P117" s="79"/>
      <c r="Q117" s="78"/>
      <c r="R117" s="79"/>
      <c r="S117" s="79"/>
      <c r="T117" s="79"/>
      <c r="U117" s="79"/>
    </row>
    <row r="118" spans="1:21" x14ac:dyDescent="0.25">
      <c r="A118" s="53"/>
      <c r="B118" s="78"/>
      <c r="C118" s="79"/>
      <c r="D118" s="79"/>
      <c r="E118" s="79"/>
      <c r="F118" s="79"/>
      <c r="G118" s="79"/>
      <c r="H118" s="80"/>
      <c r="I118" s="81"/>
      <c r="J118" s="82"/>
      <c r="K118" s="82"/>
      <c r="L118" s="78"/>
      <c r="M118" s="79"/>
      <c r="N118" s="79"/>
      <c r="O118" s="79"/>
      <c r="P118" s="79"/>
      <c r="Q118" s="78"/>
      <c r="R118" s="79"/>
      <c r="S118" s="79"/>
      <c r="T118" s="79"/>
      <c r="U118" s="79"/>
    </row>
    <row r="119" spans="1:21" x14ac:dyDescent="0.25">
      <c r="A119" s="53"/>
      <c r="B119" s="78"/>
      <c r="C119" s="79"/>
      <c r="D119" s="79"/>
      <c r="E119" s="79"/>
      <c r="F119" s="79"/>
      <c r="G119" s="79"/>
      <c r="H119" s="80"/>
      <c r="I119" s="81"/>
      <c r="J119" s="82"/>
      <c r="K119" s="82"/>
      <c r="L119" s="78"/>
      <c r="M119" s="79"/>
      <c r="N119" s="79"/>
      <c r="O119" s="79"/>
      <c r="P119" s="79"/>
      <c r="Q119" s="78"/>
      <c r="R119" s="79"/>
      <c r="S119" s="79"/>
      <c r="T119" s="79"/>
      <c r="U119" s="79"/>
    </row>
    <row r="120" spans="1:21" x14ac:dyDescent="0.25">
      <c r="A120" s="53"/>
      <c r="B120" s="78"/>
      <c r="C120" s="79"/>
      <c r="D120" s="79"/>
      <c r="E120" s="79"/>
      <c r="F120" s="79"/>
      <c r="G120" s="79"/>
      <c r="H120" s="80"/>
      <c r="I120" s="81"/>
      <c r="J120" s="82"/>
      <c r="K120" s="82"/>
      <c r="L120" s="78"/>
      <c r="M120" s="79"/>
      <c r="N120" s="79"/>
      <c r="O120" s="79"/>
      <c r="P120" s="79"/>
      <c r="Q120" s="78"/>
      <c r="R120" s="79"/>
      <c r="S120" s="79"/>
      <c r="T120" s="79"/>
      <c r="U120" s="79"/>
    </row>
    <row r="121" spans="1:21" x14ac:dyDescent="0.25">
      <c r="A121" s="53"/>
      <c r="B121" s="78"/>
      <c r="C121" s="79"/>
      <c r="D121" s="79"/>
      <c r="E121" s="79"/>
      <c r="F121" s="79"/>
      <c r="G121" s="79"/>
      <c r="H121" s="80"/>
      <c r="I121" s="81"/>
      <c r="J121" s="82"/>
      <c r="K121" s="82"/>
      <c r="L121" s="78"/>
      <c r="M121" s="79"/>
      <c r="N121" s="79"/>
      <c r="O121" s="79"/>
      <c r="P121" s="79"/>
      <c r="Q121" s="78"/>
      <c r="R121" s="79"/>
      <c r="S121" s="79"/>
      <c r="T121" s="79"/>
      <c r="U121" s="79"/>
    </row>
    <row r="122" spans="1:21" x14ac:dyDescent="0.25">
      <c r="A122" s="53"/>
      <c r="B122" s="78"/>
      <c r="C122" s="79"/>
      <c r="D122" s="79"/>
      <c r="E122" s="79"/>
      <c r="F122" s="79"/>
      <c r="G122" s="79"/>
      <c r="H122" s="80"/>
      <c r="I122" s="81"/>
      <c r="J122" s="82"/>
      <c r="K122" s="82"/>
      <c r="L122" s="78"/>
      <c r="M122" s="79"/>
      <c r="N122" s="79"/>
      <c r="O122" s="79"/>
      <c r="P122" s="79"/>
      <c r="Q122" s="78"/>
      <c r="R122" s="79"/>
      <c r="S122" s="79"/>
      <c r="T122" s="79"/>
      <c r="U122" s="79"/>
    </row>
    <row r="123" spans="1:21" x14ac:dyDescent="0.25">
      <c r="A123" s="53"/>
      <c r="B123" s="78"/>
      <c r="C123" s="79"/>
      <c r="D123" s="79"/>
      <c r="E123" s="79"/>
      <c r="F123" s="79"/>
      <c r="G123" s="79"/>
      <c r="H123" s="80"/>
      <c r="I123" s="81"/>
      <c r="J123" s="82"/>
      <c r="K123" s="82"/>
      <c r="L123" s="78"/>
      <c r="M123" s="79"/>
      <c r="N123" s="79"/>
      <c r="O123" s="79"/>
      <c r="P123" s="79"/>
      <c r="Q123" s="78"/>
      <c r="R123" s="79"/>
      <c r="S123" s="79"/>
      <c r="T123" s="79"/>
      <c r="U123" s="79"/>
    </row>
    <row r="124" spans="1:21" x14ac:dyDescent="0.25">
      <c r="A124" s="53"/>
      <c r="B124" s="78"/>
      <c r="C124" s="79"/>
      <c r="D124" s="79"/>
      <c r="E124" s="79"/>
      <c r="F124" s="79"/>
      <c r="G124" s="79"/>
      <c r="H124" s="80"/>
      <c r="I124" s="81"/>
      <c r="J124" s="82"/>
      <c r="K124" s="82"/>
      <c r="L124" s="78"/>
      <c r="M124" s="79"/>
      <c r="N124" s="79"/>
      <c r="O124" s="79"/>
      <c r="P124" s="79"/>
      <c r="Q124" s="78"/>
      <c r="R124" s="79"/>
      <c r="S124" s="79"/>
      <c r="T124" s="79"/>
      <c r="U124" s="79"/>
    </row>
    <row r="125" spans="1:21" x14ac:dyDescent="0.25">
      <c r="A125" s="53"/>
      <c r="B125" s="78"/>
      <c r="C125" s="79"/>
      <c r="D125" s="79"/>
      <c r="E125" s="79"/>
      <c r="F125" s="79"/>
      <c r="G125" s="79"/>
      <c r="H125" s="80"/>
      <c r="I125" s="81"/>
      <c r="J125" s="82"/>
      <c r="K125" s="82"/>
      <c r="L125" s="78"/>
      <c r="M125" s="79"/>
      <c r="N125" s="79"/>
      <c r="O125" s="79"/>
      <c r="P125" s="79"/>
      <c r="Q125" s="78"/>
      <c r="R125" s="79"/>
      <c r="S125" s="79"/>
      <c r="T125" s="79"/>
      <c r="U125" s="79"/>
    </row>
    <row r="126" spans="1:21" x14ac:dyDescent="0.25">
      <c r="A126" s="53"/>
      <c r="B126" s="78"/>
      <c r="C126" s="79"/>
      <c r="D126" s="79"/>
      <c r="E126" s="79"/>
      <c r="F126" s="79"/>
      <c r="G126" s="79"/>
      <c r="H126" s="80"/>
      <c r="I126" s="81"/>
      <c r="J126" s="82"/>
      <c r="K126" s="82"/>
      <c r="L126" s="78"/>
      <c r="M126" s="79"/>
      <c r="N126" s="79"/>
      <c r="O126" s="79"/>
      <c r="P126" s="79"/>
      <c r="Q126" s="78"/>
      <c r="R126" s="79"/>
      <c r="S126" s="79"/>
      <c r="T126" s="79"/>
      <c r="U126" s="79"/>
    </row>
    <row r="127" spans="1:21" x14ac:dyDescent="0.25">
      <c r="A127" s="53"/>
      <c r="B127" s="78"/>
      <c r="C127" s="79"/>
      <c r="D127" s="79"/>
      <c r="E127" s="79"/>
      <c r="F127" s="79"/>
      <c r="G127" s="79"/>
      <c r="H127" s="80"/>
      <c r="I127" s="81"/>
      <c r="J127" s="82"/>
      <c r="K127" s="82"/>
      <c r="L127" s="78"/>
      <c r="M127" s="79"/>
      <c r="N127" s="79"/>
      <c r="O127" s="79"/>
      <c r="P127" s="79"/>
      <c r="Q127" s="78"/>
      <c r="R127" s="79"/>
      <c r="S127" s="79"/>
      <c r="T127" s="79"/>
      <c r="U127" s="79"/>
    </row>
    <row r="128" spans="1:21" x14ac:dyDescent="0.25">
      <c r="A128" s="53"/>
      <c r="B128" s="78"/>
      <c r="C128" s="79"/>
      <c r="D128" s="79"/>
      <c r="E128" s="79"/>
      <c r="F128" s="79"/>
      <c r="G128" s="79"/>
      <c r="H128" s="80"/>
      <c r="I128" s="81"/>
      <c r="J128" s="82"/>
      <c r="K128" s="82"/>
      <c r="L128" s="78"/>
      <c r="M128" s="79"/>
      <c r="N128" s="79"/>
      <c r="O128" s="79"/>
      <c r="P128" s="79"/>
      <c r="Q128" s="78"/>
      <c r="R128" s="79"/>
      <c r="S128" s="79"/>
      <c r="T128" s="79"/>
      <c r="U128" s="79"/>
    </row>
    <row r="129" spans="1:28" x14ac:dyDescent="0.25">
      <c r="A129" s="53"/>
      <c r="B129" s="78"/>
      <c r="C129" s="79"/>
      <c r="D129" s="79"/>
      <c r="E129" s="79"/>
      <c r="F129" s="79"/>
      <c r="G129" s="79"/>
      <c r="H129" s="80"/>
      <c r="I129" s="81"/>
      <c r="J129" s="82"/>
      <c r="K129" s="82"/>
      <c r="L129" s="78"/>
      <c r="M129" s="79"/>
      <c r="N129" s="79"/>
      <c r="O129" s="79"/>
      <c r="P129" s="79"/>
      <c r="Q129" s="78"/>
      <c r="R129" s="79"/>
      <c r="S129" s="79"/>
      <c r="T129" s="79"/>
      <c r="U129" s="79"/>
    </row>
    <row r="130" spans="1:28" x14ac:dyDescent="0.25">
      <c r="A130" s="53"/>
      <c r="B130" s="78"/>
      <c r="C130" s="79"/>
      <c r="D130" s="79"/>
      <c r="E130" s="79"/>
      <c r="F130" s="79"/>
      <c r="G130" s="79"/>
      <c r="H130" s="80"/>
      <c r="I130" s="81"/>
      <c r="J130" s="82"/>
      <c r="K130" s="82"/>
      <c r="L130" s="78"/>
      <c r="M130" s="79"/>
      <c r="N130" s="79"/>
      <c r="O130" s="79"/>
      <c r="P130" s="79"/>
      <c r="Q130" s="78"/>
      <c r="R130" s="79"/>
      <c r="S130" s="79"/>
      <c r="T130" s="79"/>
      <c r="U130" s="79"/>
    </row>
    <row r="131" spans="1:28" x14ac:dyDescent="0.25">
      <c r="A131" s="53"/>
      <c r="B131" s="78"/>
      <c r="C131" s="79"/>
      <c r="D131" s="79"/>
      <c r="E131" s="79"/>
      <c r="F131" s="79"/>
      <c r="G131" s="79"/>
      <c r="H131" s="80"/>
      <c r="I131" s="81"/>
      <c r="J131" s="82"/>
      <c r="K131" s="82"/>
      <c r="L131" s="78"/>
      <c r="M131" s="79"/>
      <c r="N131" s="79"/>
      <c r="O131" s="79"/>
      <c r="P131" s="79"/>
      <c r="Q131" s="78"/>
      <c r="R131" s="79"/>
      <c r="S131" s="79"/>
      <c r="T131" s="79"/>
      <c r="U131" s="79"/>
    </row>
    <row r="132" spans="1:28" x14ac:dyDescent="0.25">
      <c r="A132" s="53"/>
      <c r="B132" s="78"/>
      <c r="C132" s="79"/>
      <c r="D132" s="79"/>
      <c r="E132" s="79"/>
      <c r="F132" s="79"/>
      <c r="G132" s="79"/>
      <c r="H132" s="80"/>
      <c r="I132" s="81"/>
      <c r="J132" s="82"/>
      <c r="K132" s="82"/>
      <c r="L132" s="78"/>
      <c r="M132" s="79"/>
      <c r="N132" s="79"/>
      <c r="O132" s="79"/>
      <c r="P132" s="79"/>
      <c r="Q132" s="78"/>
      <c r="R132" s="79"/>
      <c r="S132" s="79"/>
      <c r="T132" s="79"/>
      <c r="U132" s="79"/>
    </row>
    <row r="133" spans="1:28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8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8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8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8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8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t="s">
        <v>118</v>
      </c>
    </row>
    <row r="139" spans="1:28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t="s">
        <v>60</v>
      </c>
    </row>
    <row r="140" spans="1:28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W140" t="s">
        <v>61</v>
      </c>
    </row>
    <row r="141" spans="1:28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W141" t="s">
        <v>53</v>
      </c>
      <c r="Y141" t="s">
        <v>62</v>
      </c>
      <c r="AA141" t="s">
        <v>46</v>
      </c>
    </row>
    <row r="142" spans="1:28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W142" t="s">
        <v>52</v>
      </c>
      <c r="X142" t="s">
        <v>57</v>
      </c>
      <c r="Y142" t="s">
        <v>52</v>
      </c>
      <c r="Z142" t="s">
        <v>57</v>
      </c>
      <c r="AA142" t="s">
        <v>52</v>
      </c>
      <c r="AB142" t="s">
        <v>57</v>
      </c>
    </row>
    <row r="143" spans="1:28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t="s">
        <v>104</v>
      </c>
      <c r="W143">
        <v>16</v>
      </c>
      <c r="X143" s="24">
        <v>1</v>
      </c>
      <c r="Y143">
        <v>0</v>
      </c>
      <c r="Z143" s="24">
        <v>0</v>
      </c>
      <c r="AA143">
        <v>16</v>
      </c>
      <c r="AB143" s="24">
        <v>1</v>
      </c>
    </row>
    <row r="144" spans="1:28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t="s">
        <v>119</v>
      </c>
    </row>
    <row r="145" spans="1:26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6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spans="1:26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spans="1:26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t="s">
        <v>106</v>
      </c>
    </row>
    <row r="149" spans="1:26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t="s">
        <v>47</v>
      </c>
    </row>
    <row r="150" spans="1:26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X150" t="s">
        <v>107</v>
      </c>
      <c r="Z150" t="s">
        <v>46</v>
      </c>
    </row>
    <row r="151" spans="1:26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X151" t="s">
        <v>37</v>
      </c>
      <c r="Y151" t="s">
        <v>38</v>
      </c>
    </row>
    <row r="152" spans="1:26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t="s">
        <v>108</v>
      </c>
      <c r="W152">
        <v>20</v>
      </c>
      <c r="X152">
        <v>1</v>
      </c>
      <c r="Y152">
        <v>1</v>
      </c>
      <c r="Z152">
        <v>2</v>
      </c>
    </row>
    <row r="153" spans="1:26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W153">
        <v>21</v>
      </c>
      <c r="X153">
        <v>2</v>
      </c>
      <c r="Y153">
        <v>0</v>
      </c>
      <c r="Z153">
        <v>2</v>
      </c>
    </row>
    <row r="154" spans="1:26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W154">
        <v>22</v>
      </c>
      <c r="X154">
        <v>0</v>
      </c>
      <c r="Y154">
        <v>4</v>
      </c>
      <c r="Z154">
        <v>4</v>
      </c>
    </row>
    <row r="155" spans="1:26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W155" t="s">
        <v>120</v>
      </c>
      <c r="X155">
        <v>1</v>
      </c>
      <c r="Y155">
        <v>0</v>
      </c>
      <c r="Z155">
        <v>1</v>
      </c>
    </row>
    <row r="156" spans="1:26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W156">
        <v>23</v>
      </c>
      <c r="X156">
        <v>2</v>
      </c>
      <c r="Y156">
        <v>0</v>
      </c>
      <c r="Z156">
        <v>2</v>
      </c>
    </row>
    <row r="157" spans="1:26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W157">
        <v>24</v>
      </c>
      <c r="X157">
        <v>0</v>
      </c>
      <c r="Y157">
        <v>2</v>
      </c>
      <c r="Z157">
        <v>2</v>
      </c>
    </row>
    <row r="158" spans="1:26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W158" t="s">
        <v>121</v>
      </c>
      <c r="X158">
        <v>0</v>
      </c>
      <c r="Y158">
        <v>2</v>
      </c>
      <c r="Z158">
        <v>2</v>
      </c>
    </row>
    <row r="159" spans="1:26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W159">
        <v>28</v>
      </c>
      <c r="X159">
        <v>0</v>
      </c>
      <c r="Y159">
        <v>1</v>
      </c>
      <c r="Z159">
        <v>1</v>
      </c>
    </row>
    <row r="160" spans="1:26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t="s">
        <v>46</v>
      </c>
      <c r="X160">
        <v>6</v>
      </c>
      <c r="Y160">
        <v>10</v>
      </c>
      <c r="Z160">
        <v>16</v>
      </c>
    </row>
    <row r="161" spans="1:22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t="s">
        <v>119</v>
      </c>
    </row>
    <row r="162" spans="1:22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spans="1:22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spans="1:22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spans="1:22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</row>
    <row r="166" spans="1:22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</row>
    <row r="167" spans="1:22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</row>
    <row r="168" spans="1:22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</row>
    <row r="169" spans="1:22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  <row r="170" spans="1:22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</row>
    <row r="171" spans="1:22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</row>
    <row r="172" spans="1:22" x14ac:dyDescent="0.25">
      <c r="A172" s="46"/>
      <c r="B172" s="46" t="s">
        <v>37</v>
      </c>
      <c r="C172" s="46" t="s">
        <v>38</v>
      </c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</row>
    <row r="173" spans="1:22" x14ac:dyDescent="0.25">
      <c r="A173" s="46">
        <v>20</v>
      </c>
      <c r="B173" s="46">
        <v>1</v>
      </c>
      <c r="C173" s="46">
        <v>1</v>
      </c>
      <c r="D173" s="57">
        <f t="shared" ref="D173:D179" si="13">-B173/$B$180</f>
        <v>-0.16666666666666666</v>
      </c>
      <c r="E173" s="57">
        <f t="shared" ref="E173:E179" si="14">+C173/$C$180</f>
        <v>0.1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</row>
    <row r="174" spans="1:22" x14ac:dyDescent="0.25">
      <c r="A174" s="46">
        <v>21</v>
      </c>
      <c r="B174" s="46">
        <v>2</v>
      </c>
      <c r="C174" s="46">
        <v>0</v>
      </c>
      <c r="D174" s="57">
        <f t="shared" si="13"/>
        <v>-0.33333333333333331</v>
      </c>
      <c r="E174" s="57">
        <f t="shared" si="14"/>
        <v>0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</row>
    <row r="175" spans="1:22" x14ac:dyDescent="0.25">
      <c r="A175" s="46">
        <v>22</v>
      </c>
      <c r="B175" s="46" t="s">
        <v>48</v>
      </c>
      <c r="C175" s="46">
        <v>4</v>
      </c>
      <c r="D175" s="57">
        <f t="shared" si="13"/>
        <v>-0.16666666666666666</v>
      </c>
      <c r="E175" s="57">
        <f t="shared" si="14"/>
        <v>0.4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</row>
    <row r="176" spans="1:22" x14ac:dyDescent="0.25">
      <c r="A176" s="46">
        <v>23</v>
      </c>
      <c r="B176" s="46">
        <v>2</v>
      </c>
      <c r="C176" s="46">
        <v>0</v>
      </c>
      <c r="D176" s="57">
        <f t="shared" si="13"/>
        <v>-0.33333333333333331</v>
      </c>
      <c r="E176" s="57">
        <f t="shared" si="14"/>
        <v>0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</row>
    <row r="177" spans="1:21" x14ac:dyDescent="0.25">
      <c r="A177" s="46">
        <v>24</v>
      </c>
      <c r="B177" s="46">
        <v>0</v>
      </c>
      <c r="C177" s="46">
        <v>2</v>
      </c>
      <c r="D177" s="57">
        <f t="shared" si="13"/>
        <v>0</v>
      </c>
      <c r="E177" s="57">
        <f t="shared" si="14"/>
        <v>0.2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</row>
    <row r="178" spans="1:21" x14ac:dyDescent="0.25">
      <c r="A178" s="46" t="s">
        <v>68</v>
      </c>
      <c r="B178" s="46">
        <v>0</v>
      </c>
      <c r="C178" s="46">
        <v>2</v>
      </c>
      <c r="D178" s="57">
        <f t="shared" si="13"/>
        <v>0</v>
      </c>
      <c r="E178" s="57">
        <f t="shared" si="14"/>
        <v>0.2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</row>
    <row r="179" spans="1:21" x14ac:dyDescent="0.25">
      <c r="A179" s="46">
        <v>28</v>
      </c>
      <c r="B179" s="46">
        <v>0</v>
      </c>
      <c r="C179" s="46">
        <v>1</v>
      </c>
      <c r="D179" s="57">
        <f t="shared" si="13"/>
        <v>0</v>
      </c>
      <c r="E179" s="57">
        <f t="shared" si="14"/>
        <v>0.1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</row>
    <row r="180" spans="1:21" x14ac:dyDescent="0.25">
      <c r="A180" s="46"/>
      <c r="B180" s="46">
        <v>6</v>
      </c>
      <c r="C180" s="46">
        <v>10</v>
      </c>
      <c r="D180" s="57">
        <f>SUM(D173:D179)</f>
        <v>-1</v>
      </c>
      <c r="E180" s="57">
        <f>SUM(E173:E179)</f>
        <v>0.99999999999999989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</row>
    <row r="181" spans="1:21" x14ac:dyDescent="0.25">
      <c r="A181" s="46"/>
      <c r="B181" s="46"/>
      <c r="C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</row>
    <row r="182" spans="1:21" x14ac:dyDescent="0.25">
      <c r="A182" s="46"/>
      <c r="B182" s="46"/>
      <c r="C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</row>
    <row r="183" spans="1:21" x14ac:dyDescent="0.25">
      <c r="A183" s="46"/>
      <c r="B183" s="46"/>
      <c r="C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</row>
    <row r="184" spans="1:21" x14ac:dyDescent="0.25">
      <c r="A184" s="46"/>
      <c r="B184" s="46"/>
      <c r="C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</row>
    <row r="185" spans="1:2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</row>
    <row r="186" spans="1:2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</row>
    <row r="187" spans="1:2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</row>
    <row r="188" spans="1:2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</row>
    <row r="189" spans="1:2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</row>
    <row r="190" spans="1:2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</row>
    <row r="191" spans="1:2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</row>
    <row r="192" spans="1:2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</row>
    <row r="193" spans="1:2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</row>
    <row r="194" spans="1:2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</row>
    <row r="195" spans="1:2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</row>
    <row r="196" spans="1:2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spans="1:2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</row>
    <row r="198" spans="1:2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</row>
    <row r="199" spans="1:2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</row>
    <row r="200" spans="1:2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</row>
    <row r="201" spans="1:2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</row>
    <row r="202" spans="1:2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</row>
    <row r="203" spans="1:2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</row>
    <row r="204" spans="1:2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</row>
    <row r="205" spans="1:2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spans="1:2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spans="1:2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spans="1:2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spans="1:2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spans="1:2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spans="1:2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spans="1:2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spans="1:2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spans="1:2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spans="1:2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spans="1:2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spans="1:21" x14ac:dyDescent="0.25">
      <c r="A217" s="46"/>
      <c r="B217" s="46"/>
      <c r="C217" s="46"/>
      <c r="D217" s="23"/>
      <c r="E217" s="23"/>
    </row>
    <row r="218" spans="1:21" x14ac:dyDescent="0.25">
      <c r="A218" s="46"/>
      <c r="B218" s="46"/>
      <c r="C218" s="46"/>
      <c r="D218" s="23"/>
      <c r="E218" s="23"/>
    </row>
    <row r="219" spans="1:21" x14ac:dyDescent="0.25">
      <c r="A219" s="46"/>
      <c r="B219" s="46"/>
      <c r="C219" s="46"/>
      <c r="D219" s="23"/>
      <c r="E219" s="23"/>
    </row>
    <row r="220" spans="1:21" x14ac:dyDescent="0.25">
      <c r="A220" s="46"/>
      <c r="B220" s="46"/>
      <c r="C220" s="46"/>
      <c r="D220" s="23"/>
      <c r="E220" s="23"/>
    </row>
    <row r="221" spans="1:21" x14ac:dyDescent="0.25">
      <c r="A221" s="46"/>
      <c r="B221" s="46"/>
      <c r="C221" s="46"/>
      <c r="D221" s="23"/>
      <c r="E221" s="23"/>
    </row>
    <row r="222" spans="1:21" x14ac:dyDescent="0.25">
      <c r="A222" s="46"/>
      <c r="B222" s="46"/>
      <c r="C222" s="46"/>
      <c r="D222" s="23"/>
      <c r="E222" s="23"/>
    </row>
    <row r="223" spans="1:21" x14ac:dyDescent="0.25">
      <c r="A223" s="46"/>
      <c r="B223" s="46"/>
      <c r="C223" s="46"/>
      <c r="D223" s="23"/>
      <c r="E223" s="23"/>
    </row>
    <row r="224" spans="1:21" x14ac:dyDescent="0.25">
      <c r="A224" s="30"/>
      <c r="B224" s="30"/>
      <c r="C224" s="30"/>
      <c r="D224" s="23"/>
      <c r="E224" s="23"/>
    </row>
    <row r="225" spans="1:7" x14ac:dyDescent="0.25">
      <c r="A225" s="30"/>
      <c r="B225" s="43"/>
      <c r="D225" s="23"/>
      <c r="E225" s="23"/>
      <c r="F225" s="24"/>
      <c r="G225" s="24"/>
    </row>
  </sheetData>
  <sheetProtection sheet="1" objects="1" scenarios="1"/>
  <mergeCells count="124">
    <mergeCell ref="Q112:U112"/>
    <mergeCell ref="Q113:U113"/>
    <mergeCell ref="Q114:U114"/>
    <mergeCell ref="Q115:U115"/>
    <mergeCell ref="B106:H106"/>
    <mergeCell ref="B107:H107"/>
    <mergeCell ref="B108:H108"/>
    <mergeCell ref="B109:H109"/>
    <mergeCell ref="B113:H113"/>
    <mergeCell ref="I106:K106"/>
    <mergeCell ref="I107:K107"/>
    <mergeCell ref="I108:K108"/>
    <mergeCell ref="I109:K109"/>
    <mergeCell ref="B112:H112"/>
    <mergeCell ref="I112:K112"/>
    <mergeCell ref="L112:P112"/>
    <mergeCell ref="I113:K113"/>
    <mergeCell ref="L113:P113"/>
    <mergeCell ref="B110:H110"/>
    <mergeCell ref="I110:K110"/>
    <mergeCell ref="L110:P110"/>
    <mergeCell ref="B111:H111"/>
    <mergeCell ref="I111:K111"/>
    <mergeCell ref="L111:P111"/>
    <mergeCell ref="B105:H105"/>
    <mergeCell ref="I105:K105"/>
    <mergeCell ref="L105:P105"/>
    <mergeCell ref="Q105:U105"/>
    <mergeCell ref="Q106:U106"/>
    <mergeCell ref="Q107:U107"/>
    <mergeCell ref="Q108:U108"/>
    <mergeCell ref="Q109:U109"/>
    <mergeCell ref="Q110:U110"/>
    <mergeCell ref="L106:P106"/>
    <mergeCell ref="L107:P107"/>
    <mergeCell ref="L108:P108"/>
    <mergeCell ref="L109:P109"/>
    <mergeCell ref="Q111:U111"/>
    <mergeCell ref="Q116:U116"/>
    <mergeCell ref="Q117:U117"/>
    <mergeCell ref="Q118:U118"/>
    <mergeCell ref="Q119:U119"/>
    <mergeCell ref="B119:H119"/>
    <mergeCell ref="B118:H118"/>
    <mergeCell ref="I118:K118"/>
    <mergeCell ref="L118:P118"/>
    <mergeCell ref="I119:K119"/>
    <mergeCell ref="L119:P119"/>
    <mergeCell ref="Q130:U130"/>
    <mergeCell ref="Q131:U131"/>
    <mergeCell ref="Q132:U132"/>
    <mergeCell ref="B128:H128"/>
    <mergeCell ref="I128:K128"/>
    <mergeCell ref="L128:P128"/>
    <mergeCell ref="B129:H129"/>
    <mergeCell ref="I129:K129"/>
    <mergeCell ref="L129:P129"/>
    <mergeCell ref="Q129:U129"/>
    <mergeCell ref="B132:H132"/>
    <mergeCell ref="I132:K132"/>
    <mergeCell ref="L132:P132"/>
    <mergeCell ref="B130:H130"/>
    <mergeCell ref="I130:K130"/>
    <mergeCell ref="L130:P130"/>
    <mergeCell ref="B131:H131"/>
    <mergeCell ref="I131:K131"/>
    <mergeCell ref="L131:P131"/>
    <mergeCell ref="B126:H126"/>
    <mergeCell ref="I126:K126"/>
    <mergeCell ref="L126:P126"/>
    <mergeCell ref="B127:H127"/>
    <mergeCell ref="I127:K127"/>
    <mergeCell ref="L127:P127"/>
    <mergeCell ref="Q126:U126"/>
    <mergeCell ref="Q127:U127"/>
    <mergeCell ref="Q128:U128"/>
    <mergeCell ref="Q122:U122"/>
    <mergeCell ref="Q123:U123"/>
    <mergeCell ref="Q124:U124"/>
    <mergeCell ref="Q125:U125"/>
    <mergeCell ref="B120:H120"/>
    <mergeCell ref="I120:K120"/>
    <mergeCell ref="L120:P120"/>
    <mergeCell ref="B121:H121"/>
    <mergeCell ref="I121:K121"/>
    <mergeCell ref="L121:P121"/>
    <mergeCell ref="B124:H124"/>
    <mergeCell ref="I124:K124"/>
    <mergeCell ref="L124:P124"/>
    <mergeCell ref="B125:H125"/>
    <mergeCell ref="I125:K125"/>
    <mergeCell ref="L125:P125"/>
    <mergeCell ref="B122:H122"/>
    <mergeCell ref="I122:K122"/>
    <mergeCell ref="L122:P122"/>
    <mergeCell ref="B123:H123"/>
    <mergeCell ref="I123:K123"/>
    <mergeCell ref="L123:P123"/>
    <mergeCell ref="Q120:U120"/>
    <mergeCell ref="Q121:U121"/>
    <mergeCell ref="A103:U103"/>
    <mergeCell ref="B116:H116"/>
    <mergeCell ref="I116:K116"/>
    <mergeCell ref="L116:P116"/>
    <mergeCell ref="B117:H117"/>
    <mergeCell ref="I117:K117"/>
    <mergeCell ref="L117:P117"/>
    <mergeCell ref="B114:H114"/>
    <mergeCell ref="A1:R1"/>
    <mergeCell ref="A6:R6"/>
    <mergeCell ref="A7:R7"/>
    <mergeCell ref="A8:R8"/>
    <mergeCell ref="A9:R9"/>
    <mergeCell ref="B73:G74"/>
    <mergeCell ref="I73:N74"/>
    <mergeCell ref="O73:R74"/>
    <mergeCell ref="B88:G89"/>
    <mergeCell ref="I88:N89"/>
    <mergeCell ref="O88:R89"/>
    <mergeCell ref="I114:K114"/>
    <mergeCell ref="L114:P114"/>
    <mergeCell ref="I115:K115"/>
    <mergeCell ref="L115:P115"/>
    <mergeCell ref="B115:H115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25"/>
  <sheetViews>
    <sheetView tabSelected="1" view="pageBreakPreview" zoomScale="75" zoomScaleNormal="69" zoomScaleSheetLayoutView="75" workbookViewId="0">
      <selection sqref="A1:R1"/>
    </sheetView>
  </sheetViews>
  <sheetFormatPr baseColWidth="10" defaultRowHeight="15" x14ac:dyDescent="0.25"/>
  <cols>
    <col min="1" max="1" width="115.140625" customWidth="1"/>
    <col min="12" max="12" width="13.85546875" bestFit="1" customWidth="1"/>
    <col min="17" max="17" width="12.85546875" customWidth="1"/>
    <col min="22" max="39" width="11.42578125" customWidth="1"/>
  </cols>
  <sheetData>
    <row r="1" spans="1:38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38" ht="15" customHeight="1" x14ac:dyDescent="0.25">
      <c r="A6" s="64" t="s">
        <v>72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38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38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38" ht="15" customHeight="1" x14ac:dyDescent="0.25">
      <c r="A9" s="64" t="s">
        <v>122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38" ht="18" x14ac:dyDescent="0.25">
      <c r="A10" s="83" t="s">
        <v>123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</row>
    <row r="11" spans="1:38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38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38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38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38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38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18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spans="1:18" ht="33.75" x14ac:dyDescent="0.25">
      <c r="A20" s="26"/>
      <c r="B20" s="26"/>
      <c r="C20" s="26"/>
      <c r="D20" s="26"/>
      <c r="E20" s="26"/>
      <c r="F20" s="26"/>
      <c r="G20" s="26"/>
    </row>
    <row r="21" spans="1:18" ht="33.75" x14ac:dyDescent="0.25">
      <c r="A21" s="26"/>
      <c r="B21" s="26"/>
      <c r="C21" s="26"/>
      <c r="D21" s="26"/>
      <c r="E21" s="26"/>
      <c r="F21" s="26"/>
      <c r="G21" s="26"/>
    </row>
    <row r="22" spans="1:18" ht="33.75" x14ac:dyDescent="0.25">
      <c r="A22" s="26"/>
      <c r="B22" s="26"/>
      <c r="C22" s="26"/>
      <c r="D22" s="26"/>
      <c r="E22" s="26"/>
      <c r="F22" s="26"/>
      <c r="G22" s="26"/>
    </row>
    <row r="23" spans="1:1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8.75" x14ac:dyDescent="0.3">
      <c r="B24" s="4"/>
    </row>
    <row r="55" spans="1:28" x14ac:dyDescent="0.25">
      <c r="X55" s="24"/>
      <c r="Z55" s="24"/>
      <c r="AB55" s="24"/>
    </row>
    <row r="60" spans="1:28" ht="18" x14ac:dyDescent="0.25">
      <c r="A60" s="5" t="s">
        <v>40</v>
      </c>
    </row>
    <row r="61" spans="1:28" ht="21" x14ac:dyDescent="0.35">
      <c r="A61" s="27" t="s">
        <v>44</v>
      </c>
      <c r="B61" s="29"/>
      <c r="C61" s="28" t="e">
        <f>B61/$B$65</f>
        <v>#DIV/0!</v>
      </c>
    </row>
    <row r="62" spans="1:28" ht="21" x14ac:dyDescent="0.35">
      <c r="A62" s="27" t="s">
        <v>42</v>
      </c>
      <c r="B62" s="29"/>
      <c r="C62" s="28" t="e">
        <f>B62/$B$65</f>
        <v>#DIV/0!</v>
      </c>
    </row>
    <row r="63" spans="1:28" ht="21" x14ac:dyDescent="0.35">
      <c r="A63" s="27" t="s">
        <v>43</v>
      </c>
      <c r="B63" s="29"/>
      <c r="C63" s="28" t="e">
        <f t="shared" ref="C63:C64" si="0">B63/$B$65</f>
        <v>#DIV/0!</v>
      </c>
    </row>
    <row r="64" spans="1:28" ht="21" x14ac:dyDescent="0.35">
      <c r="A64" s="27" t="s">
        <v>41</v>
      </c>
      <c r="B64" s="29"/>
      <c r="C64" s="28" t="e">
        <f t="shared" si="0"/>
        <v>#DIV/0!</v>
      </c>
    </row>
    <row r="65" spans="1:22" ht="18.75" x14ac:dyDescent="0.3">
      <c r="B65" s="29">
        <f>SUM(B61:B64)</f>
        <v>0</v>
      </c>
      <c r="C65" s="24"/>
    </row>
    <row r="72" spans="1:22" ht="18" x14ac:dyDescent="0.25">
      <c r="A72" s="5" t="s">
        <v>2</v>
      </c>
    </row>
    <row r="73" spans="1:22" x14ac:dyDescent="0.25">
      <c r="B73" s="62" t="s">
        <v>3</v>
      </c>
      <c r="C73" s="62"/>
      <c r="D73" s="62"/>
      <c r="E73" s="62"/>
      <c r="F73" s="62"/>
      <c r="G73" s="62"/>
      <c r="H73" s="3"/>
      <c r="I73" s="62" t="s">
        <v>4</v>
      </c>
      <c r="J73" s="62"/>
      <c r="K73" s="62"/>
      <c r="L73" s="62"/>
      <c r="M73" s="62"/>
      <c r="N73" s="62"/>
      <c r="O73" s="63" t="s">
        <v>5</v>
      </c>
      <c r="P73" s="63"/>
      <c r="Q73" s="63"/>
      <c r="R73" s="63"/>
    </row>
    <row r="74" spans="1:22" ht="15.75" x14ac:dyDescent="0.25">
      <c r="A74" s="6" t="s">
        <v>6</v>
      </c>
      <c r="B74" s="62"/>
      <c r="C74" s="62"/>
      <c r="D74" s="62"/>
      <c r="E74" s="62"/>
      <c r="F74" s="62"/>
      <c r="G74" s="62"/>
      <c r="H74" s="3"/>
      <c r="I74" s="62"/>
      <c r="J74" s="62"/>
      <c r="K74" s="62"/>
      <c r="L74" s="62"/>
      <c r="M74" s="62"/>
      <c r="N74" s="62"/>
      <c r="O74" s="63"/>
      <c r="P74" s="63"/>
      <c r="Q74" s="63"/>
      <c r="R74" s="63"/>
    </row>
    <row r="75" spans="1:22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22" ht="18.75" x14ac:dyDescent="0.25">
      <c r="A76" s="16" t="s">
        <v>13</v>
      </c>
      <c r="B76" s="47">
        <f>+W3</f>
        <v>0</v>
      </c>
      <c r="C76" s="47">
        <f t="shared" ref="C76:G84" si="1">+X3</f>
        <v>0</v>
      </c>
      <c r="D76" s="47">
        <f t="shared" si="1"/>
        <v>0</v>
      </c>
      <c r="E76" s="47">
        <f t="shared" si="1"/>
        <v>0</v>
      </c>
      <c r="F76" s="47">
        <f t="shared" si="1"/>
        <v>0</v>
      </c>
      <c r="G76" s="47">
        <f t="shared" si="1"/>
        <v>0</v>
      </c>
      <c r="H76" s="47">
        <f>SUM(B76:G76)</f>
        <v>0</v>
      </c>
      <c r="I76" s="36" t="e">
        <f>B76/$H76</f>
        <v>#DIV/0!</v>
      </c>
      <c r="J76" s="36" t="e">
        <f t="shared" ref="J76:N84" si="2">C76/$H76</f>
        <v>#DIV/0!</v>
      </c>
      <c r="K76" s="36" t="e">
        <f t="shared" si="2"/>
        <v>#DIV/0!</v>
      </c>
      <c r="L76" s="36" t="e">
        <f t="shared" si="2"/>
        <v>#DIV/0!</v>
      </c>
      <c r="M76" s="36" t="e">
        <f t="shared" si="2"/>
        <v>#DIV/0!</v>
      </c>
      <c r="N76" s="36" t="e">
        <f t="shared" si="2"/>
        <v>#DIV/0!</v>
      </c>
      <c r="O76" s="47">
        <f t="shared" ref="O76:R84" si="3">+AJ3</f>
        <v>0</v>
      </c>
      <c r="P76" s="47">
        <f t="shared" si="3"/>
        <v>0</v>
      </c>
      <c r="Q76" s="47">
        <f t="shared" si="3"/>
        <v>0</v>
      </c>
      <c r="R76" s="47">
        <f t="shared" si="3"/>
        <v>0</v>
      </c>
    </row>
    <row r="77" spans="1:22" ht="37.5" x14ac:dyDescent="0.25">
      <c r="A77" s="16" t="s">
        <v>14</v>
      </c>
      <c r="B77" s="47">
        <f t="shared" ref="B77:B84" si="4">+W4</f>
        <v>0</v>
      </c>
      <c r="C77" s="47">
        <f t="shared" si="1"/>
        <v>0</v>
      </c>
      <c r="D77" s="47">
        <f t="shared" si="1"/>
        <v>0</v>
      </c>
      <c r="E77" s="47">
        <f t="shared" si="1"/>
        <v>0</v>
      </c>
      <c r="F77" s="47">
        <f t="shared" si="1"/>
        <v>0</v>
      </c>
      <c r="G77" s="47">
        <f t="shared" si="1"/>
        <v>0</v>
      </c>
      <c r="H77" s="47">
        <f t="shared" ref="H77:H84" si="5">SUM(B77:G77)</f>
        <v>0</v>
      </c>
      <c r="I77" s="36" t="e">
        <f t="shared" ref="I77:I84" si="6">B77/$H77</f>
        <v>#DIV/0!</v>
      </c>
      <c r="J77" s="36" t="e">
        <f t="shared" si="2"/>
        <v>#DIV/0!</v>
      </c>
      <c r="K77" s="36" t="e">
        <f t="shared" si="2"/>
        <v>#DIV/0!</v>
      </c>
      <c r="L77" s="36" t="e">
        <f t="shared" si="2"/>
        <v>#DIV/0!</v>
      </c>
      <c r="M77" s="36" t="e">
        <f t="shared" si="2"/>
        <v>#DIV/0!</v>
      </c>
      <c r="N77" s="36" t="e">
        <f t="shared" si="2"/>
        <v>#DIV/0!</v>
      </c>
      <c r="O77" s="47">
        <f t="shared" si="3"/>
        <v>0</v>
      </c>
      <c r="P77" s="47">
        <f t="shared" si="3"/>
        <v>0</v>
      </c>
      <c r="Q77" s="47">
        <f t="shared" si="3"/>
        <v>0</v>
      </c>
      <c r="R77" s="47">
        <f t="shared" si="3"/>
        <v>0</v>
      </c>
    </row>
    <row r="78" spans="1:22" ht="15" customHeight="1" x14ac:dyDescent="0.25">
      <c r="A78" s="16" t="s">
        <v>15</v>
      </c>
      <c r="B78" s="47">
        <f t="shared" si="4"/>
        <v>0</v>
      </c>
      <c r="C78" s="47">
        <f t="shared" si="1"/>
        <v>0</v>
      </c>
      <c r="D78" s="47">
        <f t="shared" si="1"/>
        <v>0</v>
      </c>
      <c r="E78" s="47">
        <f t="shared" si="1"/>
        <v>0</v>
      </c>
      <c r="F78" s="47">
        <f t="shared" si="1"/>
        <v>0</v>
      </c>
      <c r="G78" s="47">
        <f t="shared" si="1"/>
        <v>0</v>
      </c>
      <c r="H78" s="47">
        <f t="shared" si="5"/>
        <v>0</v>
      </c>
      <c r="I78" s="36" t="e">
        <f t="shared" si="6"/>
        <v>#DIV/0!</v>
      </c>
      <c r="J78" s="36" t="e">
        <f t="shared" si="2"/>
        <v>#DIV/0!</v>
      </c>
      <c r="K78" s="36" t="e">
        <f t="shared" si="2"/>
        <v>#DIV/0!</v>
      </c>
      <c r="L78" s="36" t="e">
        <f t="shared" si="2"/>
        <v>#DIV/0!</v>
      </c>
      <c r="M78" s="36" t="e">
        <f t="shared" si="2"/>
        <v>#DIV/0!</v>
      </c>
      <c r="N78" s="36" t="e">
        <f t="shared" si="2"/>
        <v>#DIV/0!</v>
      </c>
      <c r="O78" s="47">
        <f t="shared" si="3"/>
        <v>0</v>
      </c>
      <c r="P78" s="47">
        <f t="shared" si="3"/>
        <v>0</v>
      </c>
      <c r="Q78" s="47">
        <f t="shared" si="3"/>
        <v>0</v>
      </c>
      <c r="R78" s="47">
        <f t="shared" si="3"/>
        <v>0</v>
      </c>
      <c r="V78" s="42"/>
    </row>
    <row r="79" spans="1:22" ht="37.5" x14ac:dyDescent="0.25">
      <c r="A79" s="16" t="s">
        <v>16</v>
      </c>
      <c r="B79" s="47">
        <f t="shared" si="4"/>
        <v>0</v>
      </c>
      <c r="C79" s="47">
        <f t="shared" si="1"/>
        <v>0</v>
      </c>
      <c r="D79" s="47">
        <f t="shared" si="1"/>
        <v>0</v>
      </c>
      <c r="E79" s="47">
        <f t="shared" si="1"/>
        <v>0</v>
      </c>
      <c r="F79" s="47">
        <f t="shared" si="1"/>
        <v>0</v>
      </c>
      <c r="G79" s="47">
        <f t="shared" si="1"/>
        <v>0</v>
      </c>
      <c r="H79" s="47">
        <f t="shared" si="5"/>
        <v>0</v>
      </c>
      <c r="I79" s="36" t="e">
        <f t="shared" si="6"/>
        <v>#DIV/0!</v>
      </c>
      <c r="J79" s="36" t="e">
        <f t="shared" si="2"/>
        <v>#DIV/0!</v>
      </c>
      <c r="K79" s="36" t="e">
        <f t="shared" si="2"/>
        <v>#DIV/0!</v>
      </c>
      <c r="L79" s="36" t="e">
        <f t="shared" si="2"/>
        <v>#DIV/0!</v>
      </c>
      <c r="M79" s="36" t="e">
        <f t="shared" si="2"/>
        <v>#DIV/0!</v>
      </c>
      <c r="N79" s="36" t="e">
        <f t="shared" si="2"/>
        <v>#DIV/0!</v>
      </c>
      <c r="O79" s="47">
        <f t="shared" si="3"/>
        <v>0</v>
      </c>
      <c r="P79" s="47">
        <f t="shared" si="3"/>
        <v>0</v>
      </c>
      <c r="Q79" s="47">
        <f t="shared" si="3"/>
        <v>0</v>
      </c>
      <c r="R79" s="47">
        <f t="shared" si="3"/>
        <v>0</v>
      </c>
      <c r="V79" s="42"/>
    </row>
    <row r="80" spans="1:22" ht="37.5" x14ac:dyDescent="0.25">
      <c r="A80" s="16" t="s">
        <v>17</v>
      </c>
      <c r="B80" s="47">
        <f t="shared" si="4"/>
        <v>0</v>
      </c>
      <c r="C80" s="47">
        <f t="shared" si="1"/>
        <v>0</v>
      </c>
      <c r="D80" s="47">
        <f t="shared" si="1"/>
        <v>0</v>
      </c>
      <c r="E80" s="47">
        <f t="shared" si="1"/>
        <v>0</v>
      </c>
      <c r="F80" s="47">
        <f t="shared" si="1"/>
        <v>0</v>
      </c>
      <c r="G80" s="47">
        <f t="shared" si="1"/>
        <v>0</v>
      </c>
      <c r="H80" s="47">
        <f t="shared" si="5"/>
        <v>0</v>
      </c>
      <c r="I80" s="36" t="e">
        <f t="shared" si="6"/>
        <v>#DIV/0!</v>
      </c>
      <c r="J80" s="36" t="e">
        <f t="shared" si="2"/>
        <v>#DIV/0!</v>
      </c>
      <c r="K80" s="36" t="e">
        <f t="shared" si="2"/>
        <v>#DIV/0!</v>
      </c>
      <c r="L80" s="36" t="e">
        <f t="shared" si="2"/>
        <v>#DIV/0!</v>
      </c>
      <c r="M80" s="36" t="e">
        <f t="shared" si="2"/>
        <v>#DIV/0!</v>
      </c>
      <c r="N80" s="36" t="e">
        <f t="shared" si="2"/>
        <v>#DIV/0!</v>
      </c>
      <c r="O80" s="47">
        <f t="shared" si="3"/>
        <v>0</v>
      </c>
      <c r="P80" s="47">
        <f t="shared" si="3"/>
        <v>0</v>
      </c>
      <c r="Q80" s="47">
        <f t="shared" si="3"/>
        <v>0</v>
      </c>
      <c r="R80" s="47">
        <f t="shared" si="3"/>
        <v>0</v>
      </c>
      <c r="V80" s="42"/>
    </row>
    <row r="81" spans="1:22" ht="37.5" x14ac:dyDescent="0.25">
      <c r="A81" s="16" t="s">
        <v>18</v>
      </c>
      <c r="B81" s="47">
        <f t="shared" si="4"/>
        <v>0</v>
      </c>
      <c r="C81" s="47">
        <f t="shared" si="1"/>
        <v>0</v>
      </c>
      <c r="D81" s="47">
        <f t="shared" si="1"/>
        <v>0</v>
      </c>
      <c r="E81" s="47">
        <f t="shared" si="1"/>
        <v>0</v>
      </c>
      <c r="F81" s="47">
        <f t="shared" si="1"/>
        <v>0</v>
      </c>
      <c r="G81" s="47">
        <f t="shared" si="1"/>
        <v>0</v>
      </c>
      <c r="H81" s="47">
        <f t="shared" si="5"/>
        <v>0</v>
      </c>
      <c r="I81" s="36" t="e">
        <f t="shared" si="6"/>
        <v>#DIV/0!</v>
      </c>
      <c r="J81" s="36" t="e">
        <f t="shared" si="2"/>
        <v>#DIV/0!</v>
      </c>
      <c r="K81" s="36" t="e">
        <f t="shared" si="2"/>
        <v>#DIV/0!</v>
      </c>
      <c r="L81" s="36" t="e">
        <f t="shared" si="2"/>
        <v>#DIV/0!</v>
      </c>
      <c r="M81" s="36" t="e">
        <f t="shared" si="2"/>
        <v>#DIV/0!</v>
      </c>
      <c r="N81" s="36" t="e">
        <f t="shared" si="2"/>
        <v>#DIV/0!</v>
      </c>
      <c r="O81" s="47">
        <f t="shared" si="3"/>
        <v>0</v>
      </c>
      <c r="P81" s="47">
        <f t="shared" si="3"/>
        <v>0</v>
      </c>
      <c r="Q81" s="47">
        <f t="shared" si="3"/>
        <v>0</v>
      </c>
      <c r="R81" s="47">
        <f t="shared" si="3"/>
        <v>0</v>
      </c>
      <c r="V81" s="42"/>
    </row>
    <row r="82" spans="1:22" ht="37.5" x14ac:dyDescent="0.25">
      <c r="A82" s="16" t="s">
        <v>19</v>
      </c>
      <c r="B82" s="47">
        <f t="shared" si="4"/>
        <v>0</v>
      </c>
      <c r="C82" s="47">
        <f t="shared" si="1"/>
        <v>0</v>
      </c>
      <c r="D82" s="47">
        <f t="shared" si="1"/>
        <v>0</v>
      </c>
      <c r="E82" s="47">
        <f t="shared" si="1"/>
        <v>0</v>
      </c>
      <c r="F82" s="47">
        <f t="shared" si="1"/>
        <v>0</v>
      </c>
      <c r="G82" s="47">
        <f t="shared" si="1"/>
        <v>0</v>
      </c>
      <c r="H82" s="47">
        <f t="shared" si="5"/>
        <v>0</v>
      </c>
      <c r="I82" s="36" t="e">
        <f t="shared" si="6"/>
        <v>#DIV/0!</v>
      </c>
      <c r="J82" s="36" t="e">
        <f t="shared" si="2"/>
        <v>#DIV/0!</v>
      </c>
      <c r="K82" s="36" t="e">
        <f t="shared" si="2"/>
        <v>#DIV/0!</v>
      </c>
      <c r="L82" s="36" t="e">
        <f t="shared" si="2"/>
        <v>#DIV/0!</v>
      </c>
      <c r="M82" s="36" t="e">
        <f t="shared" si="2"/>
        <v>#DIV/0!</v>
      </c>
      <c r="N82" s="36" t="e">
        <f t="shared" si="2"/>
        <v>#DIV/0!</v>
      </c>
      <c r="O82" s="47">
        <f t="shared" si="3"/>
        <v>0</v>
      </c>
      <c r="P82" s="47">
        <f t="shared" si="3"/>
        <v>0</v>
      </c>
      <c r="Q82" s="47">
        <f t="shared" si="3"/>
        <v>0</v>
      </c>
      <c r="R82" s="47">
        <f t="shared" si="3"/>
        <v>0</v>
      </c>
      <c r="V82" s="42"/>
    </row>
    <row r="83" spans="1:22" ht="56.25" x14ac:dyDescent="0.25">
      <c r="A83" s="16" t="s">
        <v>20</v>
      </c>
      <c r="B83" s="47">
        <f t="shared" si="4"/>
        <v>0</v>
      </c>
      <c r="C83" s="47">
        <f t="shared" si="1"/>
        <v>0</v>
      </c>
      <c r="D83" s="47">
        <f t="shared" si="1"/>
        <v>0</v>
      </c>
      <c r="E83" s="47">
        <f t="shared" si="1"/>
        <v>0</v>
      </c>
      <c r="F83" s="47">
        <f t="shared" si="1"/>
        <v>0</v>
      </c>
      <c r="G83" s="47">
        <f t="shared" si="1"/>
        <v>0</v>
      </c>
      <c r="H83" s="47">
        <f t="shared" si="5"/>
        <v>0</v>
      </c>
      <c r="I83" s="36" t="e">
        <f t="shared" si="6"/>
        <v>#DIV/0!</v>
      </c>
      <c r="J83" s="36" t="e">
        <f t="shared" si="2"/>
        <v>#DIV/0!</v>
      </c>
      <c r="K83" s="36" t="e">
        <f t="shared" si="2"/>
        <v>#DIV/0!</v>
      </c>
      <c r="L83" s="36" t="e">
        <f t="shared" si="2"/>
        <v>#DIV/0!</v>
      </c>
      <c r="M83" s="36" t="e">
        <f t="shared" si="2"/>
        <v>#DIV/0!</v>
      </c>
      <c r="N83" s="36" t="e">
        <f t="shared" si="2"/>
        <v>#DIV/0!</v>
      </c>
      <c r="O83" s="47">
        <f t="shared" si="3"/>
        <v>0</v>
      </c>
      <c r="P83" s="47">
        <f t="shared" si="3"/>
        <v>0</v>
      </c>
      <c r="Q83" s="47">
        <f t="shared" si="3"/>
        <v>0</v>
      </c>
      <c r="R83" s="47">
        <f t="shared" si="3"/>
        <v>0</v>
      </c>
      <c r="V83" s="42"/>
    </row>
    <row r="84" spans="1:22" ht="18.75" x14ac:dyDescent="0.25">
      <c r="A84" s="16" t="s">
        <v>21</v>
      </c>
      <c r="B84" s="47">
        <f t="shared" si="4"/>
        <v>0</v>
      </c>
      <c r="C84" s="47">
        <f t="shared" si="1"/>
        <v>0</v>
      </c>
      <c r="D84" s="47">
        <f t="shared" si="1"/>
        <v>0</v>
      </c>
      <c r="E84" s="47">
        <f t="shared" si="1"/>
        <v>0</v>
      </c>
      <c r="F84" s="47">
        <f t="shared" si="1"/>
        <v>0</v>
      </c>
      <c r="G84" s="47">
        <f t="shared" si="1"/>
        <v>0</v>
      </c>
      <c r="H84" s="47">
        <f t="shared" si="5"/>
        <v>0</v>
      </c>
      <c r="I84" s="36" t="e">
        <f t="shared" si="6"/>
        <v>#DIV/0!</v>
      </c>
      <c r="J84" s="36" t="e">
        <f t="shared" si="2"/>
        <v>#DIV/0!</v>
      </c>
      <c r="K84" s="36" t="e">
        <f t="shared" si="2"/>
        <v>#DIV/0!</v>
      </c>
      <c r="L84" s="36" t="e">
        <f t="shared" si="2"/>
        <v>#DIV/0!</v>
      </c>
      <c r="M84" s="36" t="e">
        <f t="shared" si="2"/>
        <v>#DIV/0!</v>
      </c>
      <c r="N84" s="36" t="e">
        <f t="shared" si="2"/>
        <v>#DIV/0!</v>
      </c>
      <c r="O84" s="47">
        <f t="shared" si="3"/>
        <v>0</v>
      </c>
      <c r="P84" s="47">
        <f t="shared" si="3"/>
        <v>0</v>
      </c>
      <c r="Q84" s="47">
        <f t="shared" si="3"/>
        <v>0</v>
      </c>
      <c r="R84" s="47">
        <f t="shared" si="3"/>
        <v>0</v>
      </c>
      <c r="V84" s="42"/>
    </row>
    <row r="85" spans="1:22" ht="54" customHeight="1" x14ac:dyDescent="0.25">
      <c r="V85" s="42"/>
    </row>
    <row r="86" spans="1:22" x14ac:dyDescent="0.25">
      <c r="V86" s="42"/>
    </row>
    <row r="87" spans="1:22" x14ac:dyDescent="0.25">
      <c r="V87" s="42"/>
    </row>
    <row r="88" spans="1:22" x14ac:dyDescent="0.25">
      <c r="B88" s="62" t="s">
        <v>3</v>
      </c>
      <c r="C88" s="62"/>
      <c r="D88" s="62"/>
      <c r="E88" s="62"/>
      <c r="F88" s="62"/>
      <c r="G88" s="62"/>
      <c r="H88" s="3"/>
      <c r="I88" s="62" t="s">
        <v>4</v>
      </c>
      <c r="J88" s="62"/>
      <c r="K88" s="62"/>
      <c r="L88" s="62"/>
      <c r="M88" s="62"/>
      <c r="N88" s="62"/>
      <c r="O88" s="63" t="s">
        <v>5</v>
      </c>
      <c r="P88" s="63"/>
      <c r="Q88" s="63"/>
      <c r="R88" s="63"/>
      <c r="V88" s="42"/>
    </row>
    <row r="89" spans="1:22" ht="15.75" x14ac:dyDescent="0.25">
      <c r="A89" s="6" t="s">
        <v>22</v>
      </c>
      <c r="B89" s="62"/>
      <c r="C89" s="62"/>
      <c r="D89" s="62"/>
      <c r="E89" s="62"/>
      <c r="F89" s="62"/>
      <c r="G89" s="62"/>
      <c r="H89" s="3"/>
      <c r="I89" s="62"/>
      <c r="J89" s="62"/>
      <c r="K89" s="62"/>
      <c r="L89" s="62"/>
      <c r="M89" s="62"/>
      <c r="N89" s="62"/>
      <c r="O89" s="63"/>
      <c r="P89" s="63"/>
      <c r="Q89" s="63"/>
      <c r="R89" s="63"/>
      <c r="V89" s="42"/>
    </row>
    <row r="90" spans="1:22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  <c r="V90" s="42"/>
    </row>
    <row r="91" spans="1:22" ht="18.75" x14ac:dyDescent="0.25">
      <c r="A91" s="16" t="s">
        <v>23</v>
      </c>
      <c r="B91" s="48">
        <f>+W12</f>
        <v>0</v>
      </c>
      <c r="C91" s="48">
        <f t="shared" ref="C91:G99" si="7">+X12</f>
        <v>0</v>
      </c>
      <c r="D91" s="48">
        <f t="shared" si="7"/>
        <v>0</v>
      </c>
      <c r="E91" s="48">
        <f t="shared" si="7"/>
        <v>0</v>
      </c>
      <c r="F91" s="48">
        <f t="shared" si="7"/>
        <v>0</v>
      </c>
      <c r="G91" s="48">
        <f t="shared" si="7"/>
        <v>0</v>
      </c>
      <c r="H91" s="48">
        <f>SUM(B91:G91)</f>
        <v>0</v>
      </c>
      <c r="I91" s="37" t="e">
        <f>B91/$H91</f>
        <v>#DIV/0!</v>
      </c>
      <c r="J91" s="35" t="e">
        <f t="shared" ref="J91:N99" si="8">C91/$H91</f>
        <v>#DIV/0!</v>
      </c>
      <c r="K91" s="35" t="e">
        <f t="shared" si="8"/>
        <v>#DIV/0!</v>
      </c>
      <c r="L91" s="35" t="e">
        <f t="shared" si="8"/>
        <v>#DIV/0!</v>
      </c>
      <c r="M91" s="35" t="e">
        <f t="shared" si="8"/>
        <v>#DIV/0!</v>
      </c>
      <c r="N91" s="35" t="e">
        <f t="shared" si="8"/>
        <v>#DIV/0!</v>
      </c>
      <c r="O91" s="48">
        <f t="shared" ref="O91:R99" si="9">+AJ12</f>
        <v>0</v>
      </c>
      <c r="P91" s="48">
        <f t="shared" si="9"/>
        <v>0</v>
      </c>
      <c r="Q91" s="48">
        <f t="shared" si="9"/>
        <v>0</v>
      </c>
      <c r="R91" s="48">
        <f t="shared" si="9"/>
        <v>0</v>
      </c>
      <c r="V91" s="42"/>
    </row>
    <row r="92" spans="1:22" ht="18.75" x14ac:dyDescent="0.25">
      <c r="A92" s="16" t="s">
        <v>24</v>
      </c>
      <c r="B92" s="48">
        <f t="shared" ref="B92:B98" si="10">+W13</f>
        <v>0</v>
      </c>
      <c r="C92" s="48">
        <f t="shared" si="7"/>
        <v>0</v>
      </c>
      <c r="D92" s="48">
        <f t="shared" si="7"/>
        <v>0</v>
      </c>
      <c r="E92" s="48">
        <f t="shared" si="7"/>
        <v>0</v>
      </c>
      <c r="F92" s="48">
        <f t="shared" si="7"/>
        <v>0</v>
      </c>
      <c r="G92" s="48">
        <f t="shared" si="7"/>
        <v>0</v>
      </c>
      <c r="H92" s="48">
        <f t="shared" ref="H92:H99" si="11">SUM(B92:G92)</f>
        <v>0</v>
      </c>
      <c r="I92" s="37" t="e">
        <f t="shared" ref="I92:I99" si="12">B92/$H92</f>
        <v>#DIV/0!</v>
      </c>
      <c r="J92" s="35" t="e">
        <f t="shared" si="8"/>
        <v>#DIV/0!</v>
      </c>
      <c r="K92" s="35" t="e">
        <f t="shared" si="8"/>
        <v>#DIV/0!</v>
      </c>
      <c r="L92" s="35" t="e">
        <f t="shared" si="8"/>
        <v>#DIV/0!</v>
      </c>
      <c r="M92" s="35" t="e">
        <f t="shared" si="8"/>
        <v>#DIV/0!</v>
      </c>
      <c r="N92" s="35" t="e">
        <f t="shared" si="8"/>
        <v>#DIV/0!</v>
      </c>
      <c r="O92" s="48">
        <f t="shared" si="9"/>
        <v>0</v>
      </c>
      <c r="P92" s="48">
        <f t="shared" si="9"/>
        <v>0</v>
      </c>
      <c r="Q92" s="48">
        <f t="shared" si="9"/>
        <v>0</v>
      </c>
      <c r="R92" s="48">
        <f t="shared" si="9"/>
        <v>0</v>
      </c>
      <c r="V92" s="42"/>
    </row>
    <row r="93" spans="1:22" ht="15" customHeight="1" x14ac:dyDescent="0.25">
      <c r="A93" s="16" t="s">
        <v>25</v>
      </c>
      <c r="B93" s="48">
        <f t="shared" si="10"/>
        <v>0</v>
      </c>
      <c r="C93" s="48">
        <f t="shared" si="7"/>
        <v>0</v>
      </c>
      <c r="D93" s="48">
        <f t="shared" si="7"/>
        <v>0</v>
      </c>
      <c r="E93" s="48">
        <f t="shared" si="7"/>
        <v>0</v>
      </c>
      <c r="F93" s="48">
        <f t="shared" si="7"/>
        <v>0</v>
      </c>
      <c r="G93" s="48">
        <f t="shared" si="7"/>
        <v>0</v>
      </c>
      <c r="H93" s="48">
        <f t="shared" si="11"/>
        <v>0</v>
      </c>
      <c r="I93" s="37" t="e">
        <f t="shared" si="12"/>
        <v>#DIV/0!</v>
      </c>
      <c r="J93" s="35" t="e">
        <f t="shared" si="8"/>
        <v>#DIV/0!</v>
      </c>
      <c r="K93" s="35" t="e">
        <f t="shared" si="8"/>
        <v>#DIV/0!</v>
      </c>
      <c r="L93" s="35" t="e">
        <f t="shared" si="8"/>
        <v>#DIV/0!</v>
      </c>
      <c r="M93" s="35" t="e">
        <f t="shared" si="8"/>
        <v>#DIV/0!</v>
      </c>
      <c r="N93" s="35" t="e">
        <f t="shared" si="8"/>
        <v>#DIV/0!</v>
      </c>
      <c r="O93" s="48">
        <f t="shared" si="9"/>
        <v>0</v>
      </c>
      <c r="P93" s="48">
        <f t="shared" si="9"/>
        <v>0</v>
      </c>
      <c r="Q93" s="48">
        <f t="shared" si="9"/>
        <v>0</v>
      </c>
      <c r="R93" s="48">
        <f t="shared" si="9"/>
        <v>0</v>
      </c>
      <c r="V93" s="42"/>
    </row>
    <row r="94" spans="1:22" ht="37.5" x14ac:dyDescent="0.25">
      <c r="A94" s="16" t="s">
        <v>26</v>
      </c>
      <c r="B94" s="48">
        <f t="shared" si="10"/>
        <v>0</v>
      </c>
      <c r="C94" s="48">
        <f t="shared" si="7"/>
        <v>0</v>
      </c>
      <c r="D94" s="48">
        <f t="shared" si="7"/>
        <v>0</v>
      </c>
      <c r="E94" s="48">
        <f t="shared" si="7"/>
        <v>0</v>
      </c>
      <c r="F94" s="48">
        <f t="shared" si="7"/>
        <v>0</v>
      </c>
      <c r="G94" s="48">
        <f t="shared" si="7"/>
        <v>0</v>
      </c>
      <c r="H94" s="48">
        <f t="shared" si="11"/>
        <v>0</v>
      </c>
      <c r="I94" s="37" t="e">
        <f t="shared" si="12"/>
        <v>#DIV/0!</v>
      </c>
      <c r="J94" s="35" t="e">
        <f t="shared" si="8"/>
        <v>#DIV/0!</v>
      </c>
      <c r="K94" s="35" t="e">
        <f t="shared" si="8"/>
        <v>#DIV/0!</v>
      </c>
      <c r="L94" s="35" t="e">
        <f t="shared" si="8"/>
        <v>#DIV/0!</v>
      </c>
      <c r="M94" s="35" t="e">
        <f t="shared" si="8"/>
        <v>#DIV/0!</v>
      </c>
      <c r="N94" s="35" t="e">
        <f t="shared" si="8"/>
        <v>#DIV/0!</v>
      </c>
      <c r="O94" s="48">
        <f t="shared" si="9"/>
        <v>0</v>
      </c>
      <c r="P94" s="48">
        <f t="shared" si="9"/>
        <v>0</v>
      </c>
      <c r="Q94" s="48">
        <f t="shared" si="9"/>
        <v>0</v>
      </c>
      <c r="R94" s="48">
        <f t="shared" si="9"/>
        <v>0</v>
      </c>
      <c r="V94" s="42"/>
    </row>
    <row r="95" spans="1:22" ht="37.5" x14ac:dyDescent="0.25">
      <c r="A95" s="16" t="s">
        <v>27</v>
      </c>
      <c r="B95" s="48">
        <f t="shared" si="10"/>
        <v>0</v>
      </c>
      <c r="C95" s="48">
        <f t="shared" si="7"/>
        <v>0</v>
      </c>
      <c r="D95" s="48">
        <f t="shared" si="7"/>
        <v>0</v>
      </c>
      <c r="E95" s="48">
        <f t="shared" si="7"/>
        <v>0</v>
      </c>
      <c r="F95" s="48">
        <f t="shared" si="7"/>
        <v>0</v>
      </c>
      <c r="G95" s="48">
        <f t="shared" si="7"/>
        <v>0</v>
      </c>
      <c r="H95" s="48">
        <f t="shared" si="11"/>
        <v>0</v>
      </c>
      <c r="I95" s="37" t="e">
        <f t="shared" si="12"/>
        <v>#DIV/0!</v>
      </c>
      <c r="J95" s="35" t="e">
        <f t="shared" si="8"/>
        <v>#DIV/0!</v>
      </c>
      <c r="K95" s="35" t="e">
        <f t="shared" si="8"/>
        <v>#DIV/0!</v>
      </c>
      <c r="L95" s="35" t="e">
        <f t="shared" si="8"/>
        <v>#DIV/0!</v>
      </c>
      <c r="M95" s="35" t="e">
        <f t="shared" si="8"/>
        <v>#DIV/0!</v>
      </c>
      <c r="N95" s="35" t="e">
        <f t="shared" si="8"/>
        <v>#DIV/0!</v>
      </c>
      <c r="O95" s="48">
        <f t="shared" si="9"/>
        <v>0</v>
      </c>
      <c r="P95" s="48">
        <f t="shared" si="9"/>
        <v>0</v>
      </c>
      <c r="Q95" s="48">
        <f t="shared" si="9"/>
        <v>0</v>
      </c>
      <c r="R95" s="48">
        <f t="shared" si="9"/>
        <v>0</v>
      </c>
      <c r="V95" s="42"/>
    </row>
    <row r="96" spans="1:22" ht="37.5" x14ac:dyDescent="0.25">
      <c r="A96" s="16" t="s">
        <v>28</v>
      </c>
      <c r="B96" s="48">
        <f t="shared" si="10"/>
        <v>0</v>
      </c>
      <c r="C96" s="48">
        <f t="shared" si="7"/>
        <v>0</v>
      </c>
      <c r="D96" s="48">
        <f t="shared" si="7"/>
        <v>0</v>
      </c>
      <c r="E96" s="48">
        <f t="shared" si="7"/>
        <v>0</v>
      </c>
      <c r="F96" s="48">
        <f t="shared" si="7"/>
        <v>0</v>
      </c>
      <c r="G96" s="48">
        <f t="shared" si="7"/>
        <v>0</v>
      </c>
      <c r="H96" s="48">
        <f t="shared" si="11"/>
        <v>0</v>
      </c>
      <c r="I96" s="37" t="e">
        <f t="shared" si="12"/>
        <v>#DIV/0!</v>
      </c>
      <c r="J96" s="35" t="e">
        <f t="shared" si="8"/>
        <v>#DIV/0!</v>
      </c>
      <c r="K96" s="35" t="e">
        <f t="shared" si="8"/>
        <v>#DIV/0!</v>
      </c>
      <c r="L96" s="35" t="e">
        <f t="shared" si="8"/>
        <v>#DIV/0!</v>
      </c>
      <c r="M96" s="35" t="e">
        <f t="shared" si="8"/>
        <v>#DIV/0!</v>
      </c>
      <c r="N96" s="35" t="e">
        <f t="shared" si="8"/>
        <v>#DIV/0!</v>
      </c>
      <c r="O96" s="48">
        <f t="shared" si="9"/>
        <v>0</v>
      </c>
      <c r="P96" s="48">
        <f t="shared" si="9"/>
        <v>0</v>
      </c>
      <c r="Q96" s="48">
        <f t="shared" si="9"/>
        <v>0</v>
      </c>
      <c r="R96" s="48">
        <f t="shared" si="9"/>
        <v>0</v>
      </c>
      <c r="V96" s="42"/>
    </row>
    <row r="97" spans="1:22" ht="37.5" x14ac:dyDescent="0.25">
      <c r="A97" s="16" t="s">
        <v>29</v>
      </c>
      <c r="B97" s="48">
        <f t="shared" si="10"/>
        <v>0</v>
      </c>
      <c r="C97" s="48">
        <f t="shared" si="7"/>
        <v>0</v>
      </c>
      <c r="D97" s="48">
        <f t="shared" si="7"/>
        <v>0</v>
      </c>
      <c r="E97" s="48">
        <f t="shared" si="7"/>
        <v>0</v>
      </c>
      <c r="F97" s="48">
        <f t="shared" si="7"/>
        <v>0</v>
      </c>
      <c r="G97" s="48">
        <f t="shared" si="7"/>
        <v>0</v>
      </c>
      <c r="H97" s="48">
        <f t="shared" si="11"/>
        <v>0</v>
      </c>
      <c r="I97" s="37" t="e">
        <f t="shared" si="12"/>
        <v>#DIV/0!</v>
      </c>
      <c r="J97" s="35" t="e">
        <f t="shared" si="8"/>
        <v>#DIV/0!</v>
      </c>
      <c r="K97" s="35" t="e">
        <f t="shared" si="8"/>
        <v>#DIV/0!</v>
      </c>
      <c r="L97" s="35" t="e">
        <f t="shared" si="8"/>
        <v>#DIV/0!</v>
      </c>
      <c r="M97" s="35" t="e">
        <f t="shared" si="8"/>
        <v>#DIV/0!</v>
      </c>
      <c r="N97" s="35" t="e">
        <f t="shared" si="8"/>
        <v>#DIV/0!</v>
      </c>
      <c r="O97" s="48">
        <f t="shared" si="9"/>
        <v>0</v>
      </c>
      <c r="P97" s="48">
        <f t="shared" si="9"/>
        <v>0</v>
      </c>
      <c r="Q97" s="48">
        <f t="shared" si="9"/>
        <v>0</v>
      </c>
      <c r="R97" s="48">
        <f t="shared" si="9"/>
        <v>0</v>
      </c>
      <c r="V97" s="42"/>
    </row>
    <row r="98" spans="1:22" ht="37.5" x14ac:dyDescent="0.25">
      <c r="A98" s="21" t="s">
        <v>30</v>
      </c>
      <c r="B98" s="48">
        <f t="shared" si="10"/>
        <v>0</v>
      </c>
      <c r="C98" s="48">
        <f t="shared" si="7"/>
        <v>0</v>
      </c>
      <c r="D98" s="48">
        <f t="shared" si="7"/>
        <v>0</v>
      </c>
      <c r="E98" s="48">
        <f t="shared" si="7"/>
        <v>0</v>
      </c>
      <c r="F98" s="48">
        <f t="shared" si="7"/>
        <v>0</v>
      </c>
      <c r="G98" s="48">
        <f t="shared" si="7"/>
        <v>0</v>
      </c>
      <c r="H98" s="48">
        <f t="shared" si="11"/>
        <v>0</v>
      </c>
      <c r="I98" s="37" t="e">
        <f t="shared" si="12"/>
        <v>#DIV/0!</v>
      </c>
      <c r="J98" s="35" t="e">
        <f t="shared" si="8"/>
        <v>#DIV/0!</v>
      </c>
      <c r="K98" s="35" t="e">
        <f t="shared" si="8"/>
        <v>#DIV/0!</v>
      </c>
      <c r="L98" s="35" t="e">
        <f t="shared" si="8"/>
        <v>#DIV/0!</v>
      </c>
      <c r="M98" s="35" t="e">
        <f t="shared" si="8"/>
        <v>#DIV/0!</v>
      </c>
      <c r="N98" s="35" t="e">
        <f t="shared" si="8"/>
        <v>#DIV/0!</v>
      </c>
      <c r="O98" s="48">
        <f t="shared" si="9"/>
        <v>0</v>
      </c>
      <c r="P98" s="48">
        <f t="shared" si="9"/>
        <v>0</v>
      </c>
      <c r="Q98" s="48">
        <f t="shared" si="9"/>
        <v>0</v>
      </c>
      <c r="R98" s="48">
        <f t="shared" si="9"/>
        <v>0</v>
      </c>
      <c r="V98" s="42"/>
    </row>
    <row r="99" spans="1:22" ht="37.5" x14ac:dyDescent="0.25">
      <c r="A99" s="16" t="s">
        <v>31</v>
      </c>
      <c r="B99" s="48">
        <f>+W20</f>
        <v>0</v>
      </c>
      <c r="C99" s="48">
        <f t="shared" si="7"/>
        <v>0</v>
      </c>
      <c r="D99" s="48">
        <f t="shared" si="7"/>
        <v>0</v>
      </c>
      <c r="E99" s="48">
        <f t="shared" si="7"/>
        <v>0</v>
      </c>
      <c r="F99" s="48">
        <f t="shared" si="7"/>
        <v>0</v>
      </c>
      <c r="G99" s="48">
        <f t="shared" si="7"/>
        <v>0</v>
      </c>
      <c r="H99" s="48">
        <f t="shared" si="11"/>
        <v>0</v>
      </c>
      <c r="I99" s="37" t="e">
        <f t="shared" si="12"/>
        <v>#DIV/0!</v>
      </c>
      <c r="J99" s="35" t="e">
        <f t="shared" si="8"/>
        <v>#DIV/0!</v>
      </c>
      <c r="K99" s="35" t="e">
        <f t="shared" si="8"/>
        <v>#DIV/0!</v>
      </c>
      <c r="L99" s="35" t="e">
        <f t="shared" si="8"/>
        <v>#DIV/0!</v>
      </c>
      <c r="M99" s="35" t="e">
        <f t="shared" si="8"/>
        <v>#DIV/0!</v>
      </c>
      <c r="N99" s="35" t="e">
        <f t="shared" si="8"/>
        <v>#DIV/0!</v>
      </c>
      <c r="O99" s="48">
        <f t="shared" si="9"/>
        <v>0</v>
      </c>
      <c r="P99" s="48">
        <f t="shared" si="9"/>
        <v>0</v>
      </c>
      <c r="Q99" s="48">
        <f t="shared" si="9"/>
        <v>0</v>
      </c>
      <c r="R99" s="48">
        <f t="shared" si="9"/>
        <v>0</v>
      </c>
      <c r="V99" s="42"/>
    </row>
    <row r="100" spans="1:22" ht="18.75" x14ac:dyDescent="0.3">
      <c r="A100" s="33"/>
      <c r="B100" s="34"/>
      <c r="C100" s="34"/>
      <c r="D100" s="34"/>
      <c r="E100" s="34"/>
      <c r="F100" s="34"/>
      <c r="G100" s="34"/>
      <c r="H100" s="34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42"/>
    </row>
    <row r="101" spans="1:22" x14ac:dyDescent="0.25">
      <c r="V101" s="42"/>
    </row>
    <row r="102" spans="1:22" ht="15.75" thickBot="1" x14ac:dyDescent="0.3">
      <c r="V102" s="42"/>
    </row>
    <row r="103" spans="1:22" ht="27" thickBot="1" x14ac:dyDescent="0.3">
      <c r="A103" s="73" t="s">
        <v>39</v>
      </c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5"/>
      <c r="V103" s="42"/>
    </row>
    <row r="104" spans="1:22" ht="48" customHeight="1" x14ac:dyDescent="0.25">
      <c r="V104" s="42"/>
    </row>
    <row r="105" spans="1:22" ht="21" x14ac:dyDescent="0.25">
      <c r="A105" s="55" t="s">
        <v>32</v>
      </c>
      <c r="B105" s="65" t="s">
        <v>33</v>
      </c>
      <c r="C105" s="65"/>
      <c r="D105" s="65"/>
      <c r="E105" s="65"/>
      <c r="F105" s="65"/>
      <c r="G105" s="65"/>
      <c r="H105" s="65"/>
      <c r="I105" s="66" t="s">
        <v>34</v>
      </c>
      <c r="J105" s="66"/>
      <c r="K105" s="66"/>
      <c r="L105" s="65" t="s">
        <v>35</v>
      </c>
      <c r="M105" s="65"/>
      <c r="N105" s="65"/>
      <c r="O105" s="65"/>
      <c r="P105" s="65"/>
      <c r="Q105" s="76" t="s">
        <v>36</v>
      </c>
      <c r="R105" s="77"/>
      <c r="S105" s="77"/>
      <c r="T105" s="77"/>
      <c r="U105" s="77"/>
      <c r="V105" s="42"/>
    </row>
    <row r="106" spans="1:22" x14ac:dyDescent="0.25">
      <c r="A106" s="56"/>
      <c r="B106" s="78"/>
      <c r="C106" s="79"/>
      <c r="D106" s="79"/>
      <c r="E106" s="79"/>
      <c r="F106" s="79"/>
      <c r="G106" s="79"/>
      <c r="H106" s="80"/>
      <c r="I106" s="81"/>
      <c r="J106" s="82"/>
      <c r="K106" s="82"/>
      <c r="L106" s="78"/>
      <c r="M106" s="79"/>
      <c r="N106" s="79"/>
      <c r="O106" s="79"/>
      <c r="P106" s="79"/>
      <c r="Q106" s="78"/>
      <c r="R106" s="79"/>
      <c r="S106" s="79"/>
      <c r="T106" s="79"/>
      <c r="U106" s="79"/>
      <c r="V106" s="42"/>
    </row>
    <row r="107" spans="1:22" x14ac:dyDescent="0.25">
      <c r="A107" s="56"/>
      <c r="B107" s="78"/>
      <c r="C107" s="79"/>
      <c r="D107" s="79"/>
      <c r="E107" s="79"/>
      <c r="F107" s="79"/>
      <c r="G107" s="79"/>
      <c r="H107" s="80"/>
      <c r="I107" s="81"/>
      <c r="J107" s="82"/>
      <c r="K107" s="82"/>
      <c r="L107" s="78"/>
      <c r="M107" s="79"/>
      <c r="N107" s="79"/>
      <c r="O107" s="79"/>
      <c r="P107" s="79"/>
      <c r="Q107" s="78"/>
      <c r="R107" s="79"/>
      <c r="S107" s="79"/>
      <c r="T107" s="79"/>
      <c r="U107" s="79"/>
      <c r="V107" s="42"/>
    </row>
    <row r="108" spans="1:22" x14ac:dyDescent="0.25">
      <c r="A108" s="56"/>
      <c r="B108" s="78"/>
      <c r="C108" s="79"/>
      <c r="D108" s="79"/>
      <c r="E108" s="79"/>
      <c r="F108" s="79"/>
      <c r="G108" s="79"/>
      <c r="H108" s="80"/>
      <c r="I108" s="81"/>
      <c r="J108" s="82"/>
      <c r="K108" s="82"/>
      <c r="L108" s="78"/>
      <c r="M108" s="79"/>
      <c r="N108" s="79"/>
      <c r="O108" s="79"/>
      <c r="P108" s="79"/>
      <c r="Q108" s="78"/>
      <c r="R108" s="79"/>
      <c r="S108" s="79"/>
      <c r="T108" s="79"/>
      <c r="U108" s="79"/>
      <c r="V108" s="42"/>
    </row>
    <row r="109" spans="1:22" x14ac:dyDescent="0.25">
      <c r="A109" s="56"/>
      <c r="B109" s="78"/>
      <c r="C109" s="79"/>
      <c r="D109" s="79"/>
      <c r="E109" s="79"/>
      <c r="F109" s="79"/>
      <c r="G109" s="79"/>
      <c r="H109" s="80"/>
      <c r="I109" s="81"/>
      <c r="J109" s="82"/>
      <c r="K109" s="82"/>
      <c r="L109" s="78"/>
      <c r="M109" s="79"/>
      <c r="N109" s="79"/>
      <c r="O109" s="79"/>
      <c r="P109" s="79"/>
      <c r="Q109" s="78"/>
      <c r="R109" s="79"/>
      <c r="S109" s="79"/>
      <c r="T109" s="79"/>
      <c r="U109" s="79"/>
      <c r="V109" s="42"/>
    </row>
    <row r="110" spans="1:22" ht="21" customHeight="1" x14ac:dyDescent="0.25">
      <c r="A110" s="56"/>
      <c r="B110" s="78"/>
      <c r="C110" s="79"/>
      <c r="D110" s="79"/>
      <c r="E110" s="79"/>
      <c r="F110" s="79"/>
      <c r="G110" s="79"/>
      <c r="H110" s="80"/>
      <c r="I110" s="81"/>
      <c r="J110" s="82"/>
      <c r="K110" s="82"/>
      <c r="L110" s="78"/>
      <c r="M110" s="79"/>
      <c r="N110" s="79"/>
      <c r="O110" s="79"/>
      <c r="P110" s="79"/>
      <c r="Q110" s="78"/>
      <c r="R110" s="79"/>
      <c r="S110" s="79"/>
      <c r="T110" s="79"/>
      <c r="U110" s="79"/>
      <c r="V110" s="42"/>
    </row>
    <row r="111" spans="1:22" ht="18.75" customHeight="1" x14ac:dyDescent="0.25">
      <c r="A111" s="56"/>
      <c r="B111" s="78"/>
      <c r="C111" s="79"/>
      <c r="D111" s="79"/>
      <c r="E111" s="79"/>
      <c r="F111" s="79"/>
      <c r="G111" s="79"/>
      <c r="H111" s="80"/>
      <c r="I111" s="81"/>
      <c r="J111" s="82"/>
      <c r="K111" s="82"/>
      <c r="L111" s="78"/>
      <c r="M111" s="79"/>
      <c r="N111" s="79"/>
      <c r="O111" s="79"/>
      <c r="P111" s="79"/>
      <c r="Q111" s="78"/>
      <c r="R111" s="79"/>
      <c r="S111" s="79"/>
      <c r="T111" s="79"/>
      <c r="U111" s="79"/>
      <c r="V111" s="42"/>
    </row>
    <row r="112" spans="1:22" x14ac:dyDescent="0.25">
      <c r="A112" s="56"/>
      <c r="B112" s="78"/>
      <c r="C112" s="79"/>
      <c r="D112" s="79"/>
      <c r="E112" s="79"/>
      <c r="F112" s="79"/>
      <c r="G112" s="79"/>
      <c r="H112" s="80"/>
      <c r="I112" s="81"/>
      <c r="J112" s="82"/>
      <c r="K112" s="82"/>
      <c r="L112" s="78"/>
      <c r="M112" s="79"/>
      <c r="N112" s="79"/>
      <c r="O112" s="79"/>
      <c r="P112" s="79"/>
      <c r="Q112" s="78"/>
      <c r="R112" s="79"/>
      <c r="S112" s="79"/>
      <c r="T112" s="79"/>
      <c r="U112" s="79"/>
      <c r="V112" s="42"/>
    </row>
    <row r="113" spans="1:21" x14ac:dyDescent="0.25">
      <c r="A113" s="56"/>
      <c r="B113" s="78"/>
      <c r="C113" s="79"/>
      <c r="D113" s="79"/>
      <c r="E113" s="79"/>
      <c r="F113" s="79"/>
      <c r="G113" s="79"/>
      <c r="H113" s="80"/>
      <c r="I113" s="81"/>
      <c r="J113" s="82"/>
      <c r="K113" s="82"/>
      <c r="L113" s="78"/>
      <c r="M113" s="79"/>
      <c r="N113" s="79"/>
      <c r="O113" s="79"/>
      <c r="P113" s="79"/>
      <c r="Q113" s="78"/>
      <c r="R113" s="79"/>
      <c r="S113" s="79"/>
      <c r="T113" s="79"/>
      <c r="U113" s="79"/>
    </row>
    <row r="114" spans="1:21" x14ac:dyDescent="0.25">
      <c r="A114" s="56"/>
      <c r="B114" s="78"/>
      <c r="C114" s="79"/>
      <c r="D114" s="79"/>
      <c r="E114" s="79"/>
      <c r="F114" s="79"/>
      <c r="G114" s="79"/>
      <c r="H114" s="80"/>
      <c r="I114" s="81"/>
      <c r="J114" s="82"/>
      <c r="K114" s="82"/>
      <c r="L114" s="78"/>
      <c r="M114" s="79"/>
      <c r="N114" s="79"/>
      <c r="O114" s="79"/>
      <c r="P114" s="79"/>
      <c r="Q114" s="78"/>
      <c r="R114" s="79"/>
      <c r="S114" s="79"/>
      <c r="T114" s="79"/>
      <c r="U114" s="79"/>
    </row>
    <row r="115" spans="1:21" x14ac:dyDescent="0.25">
      <c r="A115" s="56"/>
      <c r="B115" s="78"/>
      <c r="C115" s="79"/>
      <c r="D115" s="79"/>
      <c r="E115" s="79"/>
      <c r="F115" s="79"/>
      <c r="G115" s="79"/>
      <c r="H115" s="80"/>
      <c r="I115" s="81"/>
      <c r="J115" s="82"/>
      <c r="K115" s="82"/>
      <c r="L115" s="78"/>
      <c r="M115" s="79"/>
      <c r="N115" s="79"/>
      <c r="O115" s="79"/>
      <c r="P115" s="79"/>
      <c r="Q115" s="78"/>
      <c r="R115" s="79"/>
      <c r="S115" s="79"/>
      <c r="T115" s="79"/>
      <c r="U115" s="79"/>
    </row>
    <row r="116" spans="1:21" x14ac:dyDescent="0.25">
      <c r="A116" s="56"/>
      <c r="B116" s="78"/>
      <c r="C116" s="79"/>
      <c r="D116" s="79"/>
      <c r="E116" s="79"/>
      <c r="F116" s="79"/>
      <c r="G116" s="79"/>
      <c r="H116" s="80"/>
      <c r="I116" s="81"/>
      <c r="J116" s="82"/>
      <c r="K116" s="82"/>
      <c r="L116" s="78"/>
      <c r="M116" s="79"/>
      <c r="N116" s="79"/>
      <c r="O116" s="79"/>
      <c r="P116" s="79"/>
      <c r="Q116" s="78"/>
      <c r="R116" s="79"/>
      <c r="S116" s="79"/>
      <c r="T116" s="79"/>
      <c r="U116" s="79"/>
    </row>
    <row r="117" spans="1:21" x14ac:dyDescent="0.25">
      <c r="A117" s="56"/>
      <c r="B117" s="78"/>
      <c r="C117" s="79"/>
      <c r="D117" s="79"/>
      <c r="E117" s="79"/>
      <c r="F117" s="79"/>
      <c r="G117" s="79"/>
      <c r="H117" s="80"/>
      <c r="I117" s="81"/>
      <c r="J117" s="82"/>
      <c r="K117" s="82"/>
      <c r="L117" s="78"/>
      <c r="M117" s="79"/>
      <c r="N117" s="79"/>
      <c r="O117" s="79"/>
      <c r="P117" s="79"/>
      <c r="Q117" s="78"/>
      <c r="R117" s="79"/>
      <c r="S117" s="79"/>
      <c r="T117" s="79"/>
      <c r="U117" s="79"/>
    </row>
    <row r="118" spans="1:21" x14ac:dyDescent="0.25">
      <c r="A118" s="56"/>
      <c r="B118" s="78"/>
      <c r="C118" s="79"/>
      <c r="D118" s="79"/>
      <c r="E118" s="79"/>
      <c r="F118" s="79"/>
      <c r="G118" s="79"/>
      <c r="H118" s="80"/>
      <c r="I118" s="81"/>
      <c r="J118" s="82"/>
      <c r="K118" s="82"/>
      <c r="L118" s="78"/>
      <c r="M118" s="79"/>
      <c r="N118" s="79"/>
      <c r="O118" s="79"/>
      <c r="P118" s="79"/>
      <c r="Q118" s="78"/>
      <c r="R118" s="79"/>
      <c r="S118" s="79"/>
      <c r="T118" s="79"/>
      <c r="U118" s="79"/>
    </row>
    <row r="119" spans="1:21" x14ac:dyDescent="0.25">
      <c r="A119" s="56"/>
      <c r="B119" s="78"/>
      <c r="C119" s="79"/>
      <c r="D119" s="79"/>
      <c r="E119" s="79"/>
      <c r="F119" s="79"/>
      <c r="G119" s="79"/>
      <c r="H119" s="80"/>
      <c r="I119" s="81"/>
      <c r="J119" s="82"/>
      <c r="K119" s="82"/>
      <c r="L119" s="78"/>
      <c r="M119" s="79"/>
      <c r="N119" s="79"/>
      <c r="O119" s="79"/>
      <c r="P119" s="79"/>
      <c r="Q119" s="78"/>
      <c r="R119" s="79"/>
      <c r="S119" s="79"/>
      <c r="T119" s="79"/>
      <c r="U119" s="79"/>
    </row>
    <row r="120" spans="1:21" x14ac:dyDescent="0.25">
      <c r="A120" s="56"/>
      <c r="B120" s="78"/>
      <c r="C120" s="79"/>
      <c r="D120" s="79"/>
      <c r="E120" s="79"/>
      <c r="F120" s="79"/>
      <c r="G120" s="79"/>
      <c r="H120" s="80"/>
      <c r="I120" s="81"/>
      <c r="J120" s="82"/>
      <c r="K120" s="82"/>
      <c r="L120" s="78"/>
      <c r="M120" s="79"/>
      <c r="N120" s="79"/>
      <c r="O120" s="79"/>
      <c r="P120" s="79"/>
      <c r="Q120" s="78"/>
      <c r="R120" s="79"/>
      <c r="S120" s="79"/>
      <c r="T120" s="79"/>
      <c r="U120" s="79"/>
    </row>
    <row r="121" spans="1:21" x14ac:dyDescent="0.25">
      <c r="A121" s="56"/>
      <c r="B121" s="78"/>
      <c r="C121" s="79"/>
      <c r="D121" s="79"/>
      <c r="E121" s="79"/>
      <c r="F121" s="79"/>
      <c r="G121" s="79"/>
      <c r="H121" s="80"/>
      <c r="I121" s="81"/>
      <c r="J121" s="82"/>
      <c r="K121" s="82"/>
      <c r="L121" s="78"/>
      <c r="M121" s="79"/>
      <c r="N121" s="79"/>
      <c r="O121" s="79"/>
      <c r="P121" s="79"/>
      <c r="Q121" s="78"/>
      <c r="R121" s="79"/>
      <c r="S121" s="79"/>
      <c r="T121" s="79"/>
      <c r="U121" s="79"/>
    </row>
    <row r="122" spans="1:21" x14ac:dyDescent="0.25">
      <c r="A122" s="56"/>
      <c r="B122" s="78"/>
      <c r="C122" s="79"/>
      <c r="D122" s="79"/>
      <c r="E122" s="79"/>
      <c r="F122" s="79"/>
      <c r="G122" s="79"/>
      <c r="H122" s="80"/>
      <c r="I122" s="81"/>
      <c r="J122" s="82"/>
      <c r="K122" s="82"/>
      <c r="L122" s="78"/>
      <c r="M122" s="79"/>
      <c r="N122" s="79"/>
      <c r="O122" s="79"/>
      <c r="P122" s="79"/>
      <c r="Q122" s="78"/>
      <c r="R122" s="79"/>
      <c r="S122" s="79"/>
      <c r="T122" s="79"/>
      <c r="U122" s="79"/>
    </row>
    <row r="123" spans="1:21" x14ac:dyDescent="0.25">
      <c r="A123" s="56"/>
      <c r="B123" s="78"/>
      <c r="C123" s="79"/>
      <c r="D123" s="79"/>
      <c r="E123" s="79"/>
      <c r="F123" s="79"/>
      <c r="G123" s="79"/>
      <c r="H123" s="80"/>
      <c r="I123" s="81"/>
      <c r="J123" s="82"/>
      <c r="K123" s="82"/>
      <c r="L123" s="78"/>
      <c r="M123" s="79"/>
      <c r="N123" s="79"/>
      <c r="O123" s="79"/>
      <c r="P123" s="79"/>
      <c r="Q123" s="78"/>
      <c r="R123" s="79"/>
      <c r="S123" s="79"/>
      <c r="T123" s="79"/>
      <c r="U123" s="79"/>
    </row>
    <row r="124" spans="1:21" x14ac:dyDescent="0.25">
      <c r="A124" s="56"/>
      <c r="B124" s="78"/>
      <c r="C124" s="79"/>
      <c r="D124" s="79"/>
      <c r="E124" s="79"/>
      <c r="F124" s="79"/>
      <c r="G124" s="79"/>
      <c r="H124" s="80"/>
      <c r="I124" s="81"/>
      <c r="J124" s="82"/>
      <c r="K124" s="82"/>
      <c r="L124" s="78"/>
      <c r="M124" s="79"/>
      <c r="N124" s="79"/>
      <c r="O124" s="79"/>
      <c r="P124" s="79"/>
      <c r="Q124" s="78"/>
      <c r="R124" s="79"/>
      <c r="S124" s="79"/>
      <c r="T124" s="79"/>
      <c r="U124" s="79"/>
    </row>
    <row r="125" spans="1:21" x14ac:dyDescent="0.25">
      <c r="A125" s="56"/>
      <c r="B125" s="78"/>
      <c r="C125" s="79"/>
      <c r="D125" s="79"/>
      <c r="E125" s="79"/>
      <c r="F125" s="79"/>
      <c r="G125" s="79"/>
      <c r="H125" s="80"/>
      <c r="I125" s="81"/>
      <c r="J125" s="82"/>
      <c r="K125" s="82"/>
      <c r="L125" s="78"/>
      <c r="M125" s="79"/>
      <c r="N125" s="79"/>
      <c r="O125" s="79"/>
      <c r="P125" s="79"/>
      <c r="Q125" s="78"/>
      <c r="R125" s="79"/>
      <c r="S125" s="79"/>
      <c r="T125" s="79"/>
      <c r="U125" s="79"/>
    </row>
    <row r="126" spans="1:21" x14ac:dyDescent="0.25">
      <c r="A126" s="56"/>
      <c r="B126" s="78"/>
      <c r="C126" s="79"/>
      <c r="D126" s="79"/>
      <c r="E126" s="79"/>
      <c r="F126" s="79"/>
      <c r="G126" s="79"/>
      <c r="H126" s="80"/>
      <c r="I126" s="81"/>
      <c r="J126" s="82"/>
      <c r="K126" s="82"/>
      <c r="L126" s="78"/>
      <c r="M126" s="79"/>
      <c r="N126" s="79"/>
      <c r="O126" s="79"/>
      <c r="P126" s="79"/>
      <c r="Q126" s="78"/>
      <c r="R126" s="79"/>
      <c r="S126" s="79"/>
      <c r="T126" s="79"/>
      <c r="U126" s="79"/>
    </row>
    <row r="127" spans="1:21" x14ac:dyDescent="0.25">
      <c r="A127" s="56"/>
      <c r="B127" s="78"/>
      <c r="C127" s="79"/>
      <c r="D127" s="79"/>
      <c r="E127" s="79"/>
      <c r="F127" s="79"/>
      <c r="G127" s="79"/>
      <c r="H127" s="80"/>
      <c r="I127" s="81"/>
      <c r="J127" s="82"/>
      <c r="K127" s="82"/>
      <c r="L127" s="78"/>
      <c r="M127" s="79"/>
      <c r="N127" s="79"/>
      <c r="O127" s="79"/>
      <c r="P127" s="79"/>
      <c r="Q127" s="78"/>
      <c r="R127" s="79"/>
      <c r="S127" s="79"/>
      <c r="T127" s="79"/>
      <c r="U127" s="79"/>
    </row>
    <row r="128" spans="1:21" x14ac:dyDescent="0.25">
      <c r="A128" s="56"/>
      <c r="B128" s="78"/>
      <c r="C128" s="79"/>
      <c r="D128" s="79"/>
      <c r="E128" s="79"/>
      <c r="F128" s="79"/>
      <c r="G128" s="79"/>
      <c r="H128" s="80"/>
      <c r="I128" s="81"/>
      <c r="J128" s="82"/>
      <c r="K128" s="82"/>
      <c r="L128" s="78"/>
      <c r="M128" s="79"/>
      <c r="N128" s="79"/>
      <c r="O128" s="79"/>
      <c r="P128" s="79"/>
      <c r="Q128" s="78"/>
      <c r="R128" s="79"/>
      <c r="S128" s="79"/>
      <c r="T128" s="79"/>
      <c r="U128" s="79"/>
    </row>
    <row r="129" spans="1:28" x14ac:dyDescent="0.25">
      <c r="A129" s="56"/>
      <c r="B129" s="78"/>
      <c r="C129" s="79"/>
      <c r="D129" s="79"/>
      <c r="E129" s="79"/>
      <c r="F129" s="79"/>
      <c r="G129" s="79"/>
      <c r="H129" s="80"/>
      <c r="I129" s="81"/>
      <c r="J129" s="82"/>
      <c r="K129" s="82"/>
      <c r="L129" s="78"/>
      <c r="M129" s="79"/>
      <c r="N129" s="79"/>
      <c r="O129" s="79"/>
      <c r="P129" s="79"/>
      <c r="Q129" s="78"/>
      <c r="R129" s="79"/>
      <c r="S129" s="79"/>
      <c r="T129" s="79"/>
      <c r="U129" s="79"/>
    </row>
    <row r="130" spans="1:28" x14ac:dyDescent="0.25">
      <c r="A130" s="56"/>
      <c r="B130" s="78"/>
      <c r="C130" s="79"/>
      <c r="D130" s="79"/>
      <c r="E130" s="79"/>
      <c r="F130" s="79"/>
      <c r="G130" s="79"/>
      <c r="H130" s="80"/>
      <c r="I130" s="81"/>
      <c r="J130" s="82"/>
      <c r="K130" s="82"/>
      <c r="L130" s="78"/>
      <c r="M130" s="79"/>
      <c r="N130" s="79"/>
      <c r="O130" s="79"/>
      <c r="P130" s="79"/>
      <c r="Q130" s="78"/>
      <c r="R130" s="79"/>
      <c r="S130" s="79"/>
      <c r="T130" s="79"/>
      <c r="U130" s="79"/>
    </row>
    <row r="131" spans="1:28" x14ac:dyDescent="0.25">
      <c r="A131" s="56"/>
      <c r="B131" s="78"/>
      <c r="C131" s="79"/>
      <c r="D131" s="79"/>
      <c r="E131" s="79"/>
      <c r="F131" s="79"/>
      <c r="G131" s="79"/>
      <c r="H131" s="80"/>
      <c r="I131" s="81"/>
      <c r="J131" s="82"/>
      <c r="K131" s="82"/>
      <c r="L131" s="78"/>
      <c r="M131" s="79"/>
      <c r="N131" s="79"/>
      <c r="O131" s="79"/>
      <c r="P131" s="79"/>
      <c r="Q131" s="78"/>
      <c r="R131" s="79"/>
      <c r="S131" s="79"/>
      <c r="T131" s="79"/>
      <c r="U131" s="79"/>
    </row>
    <row r="132" spans="1:28" x14ac:dyDescent="0.25">
      <c r="A132" s="56"/>
      <c r="B132" s="78"/>
      <c r="C132" s="79"/>
      <c r="D132" s="79"/>
      <c r="E132" s="79"/>
      <c r="F132" s="79"/>
      <c r="G132" s="79"/>
      <c r="H132" s="80"/>
      <c r="I132" s="81"/>
      <c r="J132" s="82"/>
      <c r="K132" s="82"/>
      <c r="L132" s="78"/>
      <c r="M132" s="79"/>
      <c r="N132" s="79"/>
      <c r="O132" s="79"/>
      <c r="P132" s="79"/>
      <c r="Q132" s="78"/>
      <c r="R132" s="79"/>
      <c r="S132" s="79"/>
      <c r="T132" s="79"/>
      <c r="U132" s="79"/>
    </row>
    <row r="133" spans="1:28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8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8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8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8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8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</row>
    <row r="139" spans="1:28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8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8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8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8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X143" s="24"/>
      <c r="Z143" s="24"/>
      <c r="AB143" s="24"/>
    </row>
    <row r="144" spans="1:28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spans="1:2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spans="1:2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</row>
    <row r="149" spans="1:2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</row>
    <row r="150" spans="1:2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</row>
    <row r="151" spans="1:2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</row>
    <row r="152" spans="1:2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</row>
    <row r="153" spans="1:2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</row>
    <row r="154" spans="1:2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</row>
    <row r="155" spans="1:2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</row>
    <row r="156" spans="1:2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</row>
    <row r="157" spans="1:2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</row>
    <row r="158" spans="1:2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</row>
    <row r="159" spans="1:2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</row>
    <row r="160" spans="1:2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</row>
    <row r="161" spans="1:2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</row>
    <row r="162" spans="1:2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spans="1:2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spans="1:2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spans="1:2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</row>
    <row r="166" spans="1:2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</row>
    <row r="167" spans="1:2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</row>
    <row r="168" spans="1:2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</row>
    <row r="169" spans="1:2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  <row r="170" spans="1:2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</row>
    <row r="171" spans="1:2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</row>
    <row r="172" spans="1:21" x14ac:dyDescent="0.25">
      <c r="A172" s="46"/>
      <c r="B172" s="46" t="s">
        <v>37</v>
      </c>
      <c r="C172" s="46" t="s">
        <v>38</v>
      </c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</row>
    <row r="173" spans="1:21" x14ac:dyDescent="0.25">
      <c r="A173" s="46">
        <v>20</v>
      </c>
      <c r="B173" s="46"/>
      <c r="C173" s="46"/>
      <c r="D173" s="57" t="e">
        <f t="shared" ref="D173:D179" si="13">-B173/$B$180</f>
        <v>#DIV/0!</v>
      </c>
      <c r="E173" s="57" t="e">
        <f t="shared" ref="E173:E179" si="14">+C173/$C$180</f>
        <v>#DIV/0!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</row>
    <row r="174" spans="1:21" x14ac:dyDescent="0.25">
      <c r="A174" s="46">
        <v>21</v>
      </c>
      <c r="B174" s="46"/>
      <c r="C174" s="46"/>
      <c r="D174" s="57" t="e">
        <f t="shared" si="13"/>
        <v>#DIV/0!</v>
      </c>
      <c r="E174" s="57" t="e">
        <f t="shared" si="14"/>
        <v>#DIV/0!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</row>
    <row r="175" spans="1:21" x14ac:dyDescent="0.25">
      <c r="A175" s="46">
        <v>22</v>
      </c>
      <c r="B175" s="46"/>
      <c r="C175" s="46"/>
      <c r="D175" s="57" t="e">
        <f t="shared" si="13"/>
        <v>#DIV/0!</v>
      </c>
      <c r="E175" s="57" t="e">
        <f t="shared" si="14"/>
        <v>#DIV/0!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</row>
    <row r="176" spans="1:21" x14ac:dyDescent="0.25">
      <c r="A176" s="46">
        <v>23</v>
      </c>
      <c r="B176" s="46"/>
      <c r="C176" s="46"/>
      <c r="D176" s="57" t="e">
        <f t="shared" si="13"/>
        <v>#DIV/0!</v>
      </c>
      <c r="E176" s="57" t="e">
        <f t="shared" si="14"/>
        <v>#DIV/0!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</row>
    <row r="177" spans="1:21" x14ac:dyDescent="0.25">
      <c r="A177" s="46">
        <v>24</v>
      </c>
      <c r="B177" s="46"/>
      <c r="C177" s="46"/>
      <c r="D177" s="57" t="e">
        <f t="shared" si="13"/>
        <v>#DIV/0!</v>
      </c>
      <c r="E177" s="57" t="e">
        <f t="shared" si="14"/>
        <v>#DIV/0!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</row>
    <row r="178" spans="1:21" x14ac:dyDescent="0.25">
      <c r="A178" s="46" t="s">
        <v>68</v>
      </c>
      <c r="B178" s="46"/>
      <c r="C178" s="46"/>
      <c r="D178" s="57" t="e">
        <f t="shared" si="13"/>
        <v>#DIV/0!</v>
      </c>
      <c r="E178" s="57" t="e">
        <f t="shared" si="14"/>
        <v>#DIV/0!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</row>
    <row r="179" spans="1:21" x14ac:dyDescent="0.25">
      <c r="A179" s="46">
        <v>28</v>
      </c>
      <c r="B179" s="46"/>
      <c r="C179" s="46"/>
      <c r="D179" s="57" t="e">
        <f t="shared" si="13"/>
        <v>#DIV/0!</v>
      </c>
      <c r="E179" s="57" t="e">
        <f t="shared" si="14"/>
        <v>#DIV/0!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</row>
    <row r="180" spans="1:21" x14ac:dyDescent="0.25">
      <c r="A180" s="46"/>
      <c r="B180" s="57">
        <f>SUM(B173:B179)</f>
        <v>0</v>
      </c>
      <c r="C180" s="57">
        <f>SUM(C173:C179)</f>
        <v>0</v>
      </c>
      <c r="D180" s="57" t="e">
        <f>SUM(D173:D179)</f>
        <v>#DIV/0!</v>
      </c>
      <c r="E180" s="57" t="e">
        <f>SUM(E173:E179)</f>
        <v>#DIV/0!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</row>
    <row r="181" spans="1:21" x14ac:dyDescent="0.25">
      <c r="A181" s="46"/>
      <c r="B181" s="46"/>
      <c r="C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</row>
    <row r="182" spans="1:21" x14ac:dyDescent="0.25">
      <c r="A182" s="46"/>
      <c r="B182" s="46"/>
      <c r="C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</row>
    <row r="183" spans="1:21" x14ac:dyDescent="0.25">
      <c r="A183" s="46"/>
      <c r="B183" s="46"/>
      <c r="C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</row>
    <row r="184" spans="1:21" x14ac:dyDescent="0.25">
      <c r="A184" s="46"/>
      <c r="B184" s="46"/>
      <c r="C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</row>
    <row r="185" spans="1:2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</row>
    <row r="186" spans="1:2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</row>
    <row r="187" spans="1:2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</row>
    <row r="188" spans="1:2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</row>
    <row r="189" spans="1:2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</row>
    <row r="190" spans="1:2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</row>
    <row r="191" spans="1:2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</row>
    <row r="192" spans="1:2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</row>
    <row r="193" spans="1:2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</row>
    <row r="194" spans="1:2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</row>
    <row r="195" spans="1:2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</row>
    <row r="196" spans="1:2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spans="1:2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</row>
    <row r="198" spans="1:2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</row>
    <row r="199" spans="1:2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</row>
    <row r="200" spans="1:2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</row>
    <row r="201" spans="1:2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</row>
    <row r="202" spans="1:2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</row>
    <row r="203" spans="1:2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</row>
    <row r="204" spans="1:2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</row>
    <row r="205" spans="1:2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spans="1:2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spans="1:2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spans="1:2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spans="1:2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spans="1:2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spans="1:2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spans="1:2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spans="1:2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spans="1:2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spans="1:2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spans="1:2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spans="1:21" x14ac:dyDescent="0.25">
      <c r="A217" s="46"/>
      <c r="B217" s="46"/>
      <c r="C217" s="46"/>
      <c r="D217" s="23"/>
      <c r="E217" s="23"/>
    </row>
    <row r="218" spans="1:21" x14ac:dyDescent="0.25">
      <c r="A218" s="46"/>
      <c r="B218" s="46"/>
      <c r="C218" s="46"/>
      <c r="D218" s="23"/>
      <c r="E218" s="23"/>
    </row>
    <row r="219" spans="1:21" x14ac:dyDescent="0.25">
      <c r="A219" s="46"/>
      <c r="B219" s="46"/>
      <c r="C219" s="46"/>
      <c r="D219" s="23"/>
      <c r="E219" s="23"/>
    </row>
    <row r="220" spans="1:21" x14ac:dyDescent="0.25">
      <c r="A220" s="46"/>
      <c r="B220" s="46"/>
      <c r="C220" s="46"/>
      <c r="D220" s="23"/>
      <c r="E220" s="23"/>
    </row>
    <row r="221" spans="1:21" x14ac:dyDescent="0.25">
      <c r="A221" s="46"/>
      <c r="B221" s="46"/>
      <c r="C221" s="46"/>
      <c r="D221" s="23"/>
      <c r="E221" s="23"/>
    </row>
    <row r="222" spans="1:21" x14ac:dyDescent="0.25">
      <c r="A222" s="46"/>
      <c r="B222" s="46"/>
      <c r="C222" s="46"/>
      <c r="D222" s="23"/>
      <c r="E222" s="23"/>
    </row>
    <row r="223" spans="1:21" x14ac:dyDescent="0.25">
      <c r="A223" s="46"/>
      <c r="B223" s="46"/>
      <c r="C223" s="46"/>
      <c r="D223" s="23"/>
      <c r="E223" s="23"/>
    </row>
    <row r="224" spans="1:21" x14ac:dyDescent="0.25">
      <c r="A224" s="30"/>
      <c r="B224" s="30"/>
      <c r="C224" s="30"/>
      <c r="D224" s="23"/>
      <c r="E224" s="23"/>
    </row>
    <row r="225" spans="1:7" x14ac:dyDescent="0.25">
      <c r="A225" s="30"/>
      <c r="B225" s="43"/>
      <c r="D225" s="23"/>
      <c r="E225" s="23"/>
      <c r="F225" s="24"/>
      <c r="G225" s="24"/>
    </row>
  </sheetData>
  <sheetProtection sheet="1" objects="1" scenarios="1"/>
  <mergeCells count="125">
    <mergeCell ref="A1:R1"/>
    <mergeCell ref="A6:R6"/>
    <mergeCell ref="A7:R7"/>
    <mergeCell ref="A8:R8"/>
    <mergeCell ref="A9:R9"/>
    <mergeCell ref="B73:G74"/>
    <mergeCell ref="I73:N74"/>
    <mergeCell ref="O73:R74"/>
    <mergeCell ref="B106:H106"/>
    <mergeCell ref="I106:K106"/>
    <mergeCell ref="L106:P106"/>
    <mergeCell ref="Q106:U106"/>
    <mergeCell ref="B107:H107"/>
    <mergeCell ref="I107:K107"/>
    <mergeCell ref="L107:P107"/>
    <mergeCell ref="Q107:U107"/>
    <mergeCell ref="B88:G89"/>
    <mergeCell ref="I88:N89"/>
    <mergeCell ref="O88:R89"/>
    <mergeCell ref="A103:U103"/>
    <mergeCell ref="B105:H105"/>
    <mergeCell ref="I105:K105"/>
    <mergeCell ref="L105:P105"/>
    <mergeCell ref="Q105:U105"/>
    <mergeCell ref="B110:H110"/>
    <mergeCell ref="I110:K110"/>
    <mergeCell ref="L110:P110"/>
    <mergeCell ref="Q110:U110"/>
    <mergeCell ref="B111:H111"/>
    <mergeCell ref="I111:K111"/>
    <mergeCell ref="L111:P111"/>
    <mergeCell ref="Q111:U111"/>
    <mergeCell ref="B108:H108"/>
    <mergeCell ref="I108:K108"/>
    <mergeCell ref="L108:P108"/>
    <mergeCell ref="Q108:U108"/>
    <mergeCell ref="B109:H109"/>
    <mergeCell ref="I109:K109"/>
    <mergeCell ref="L109:P109"/>
    <mergeCell ref="Q109:U109"/>
    <mergeCell ref="B114:H114"/>
    <mergeCell ref="I114:K114"/>
    <mergeCell ref="L114:P114"/>
    <mergeCell ref="Q114:U114"/>
    <mergeCell ref="B115:H115"/>
    <mergeCell ref="I115:K115"/>
    <mergeCell ref="L115:P115"/>
    <mergeCell ref="Q115:U115"/>
    <mergeCell ref="B112:H112"/>
    <mergeCell ref="I112:K112"/>
    <mergeCell ref="L112:P112"/>
    <mergeCell ref="Q112:U112"/>
    <mergeCell ref="B113:H113"/>
    <mergeCell ref="I113:K113"/>
    <mergeCell ref="L113:P113"/>
    <mergeCell ref="Q113:U113"/>
    <mergeCell ref="B118:H118"/>
    <mergeCell ref="I118:K118"/>
    <mergeCell ref="L118:P118"/>
    <mergeCell ref="Q118:U118"/>
    <mergeCell ref="B119:H119"/>
    <mergeCell ref="I119:K119"/>
    <mergeCell ref="L119:P119"/>
    <mergeCell ref="Q119:U119"/>
    <mergeCell ref="B116:H116"/>
    <mergeCell ref="I116:K116"/>
    <mergeCell ref="L116:P116"/>
    <mergeCell ref="Q116:U116"/>
    <mergeCell ref="B117:H117"/>
    <mergeCell ref="I117:K117"/>
    <mergeCell ref="L117:P117"/>
    <mergeCell ref="Q117:U117"/>
    <mergeCell ref="B122:H122"/>
    <mergeCell ref="I122:K122"/>
    <mergeCell ref="L122:P122"/>
    <mergeCell ref="Q122:U122"/>
    <mergeCell ref="B123:H123"/>
    <mergeCell ref="I123:K123"/>
    <mergeCell ref="L123:P123"/>
    <mergeCell ref="Q123:U123"/>
    <mergeCell ref="B120:H120"/>
    <mergeCell ref="I120:K120"/>
    <mergeCell ref="L120:P120"/>
    <mergeCell ref="Q120:U120"/>
    <mergeCell ref="B121:H121"/>
    <mergeCell ref="I121:K121"/>
    <mergeCell ref="L121:P121"/>
    <mergeCell ref="Q121:U121"/>
    <mergeCell ref="Q126:U126"/>
    <mergeCell ref="B127:H127"/>
    <mergeCell ref="I127:K127"/>
    <mergeCell ref="L127:P127"/>
    <mergeCell ref="Q127:U127"/>
    <mergeCell ref="B124:H124"/>
    <mergeCell ref="I124:K124"/>
    <mergeCell ref="L124:P124"/>
    <mergeCell ref="Q124:U124"/>
    <mergeCell ref="B125:H125"/>
    <mergeCell ref="I125:K125"/>
    <mergeCell ref="L125:P125"/>
    <mergeCell ref="Q125:U125"/>
    <mergeCell ref="B132:H132"/>
    <mergeCell ref="I132:K132"/>
    <mergeCell ref="L132:P132"/>
    <mergeCell ref="Q132:U132"/>
    <mergeCell ref="A10:AL10"/>
    <mergeCell ref="B130:H130"/>
    <mergeCell ref="I130:K130"/>
    <mergeCell ref="L130:P130"/>
    <mergeCell ref="Q130:U130"/>
    <mergeCell ref="B131:H131"/>
    <mergeCell ref="I131:K131"/>
    <mergeCell ref="L131:P131"/>
    <mergeCell ref="Q131:U131"/>
    <mergeCell ref="B128:H128"/>
    <mergeCell ref="I128:K128"/>
    <mergeCell ref="L128:P128"/>
    <mergeCell ref="Q128:U128"/>
    <mergeCell ref="B129:H129"/>
    <mergeCell ref="I129:K129"/>
    <mergeCell ref="L129:P129"/>
    <mergeCell ref="Q129:U129"/>
    <mergeCell ref="B126:H126"/>
    <mergeCell ref="I126:K126"/>
    <mergeCell ref="L126:P126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Prácticum Grado en Enfermería</vt:lpstr>
      <vt:lpstr>Prácticum Grado en Fisioterapia</vt:lpstr>
      <vt:lpstr>Doble Grado </vt:lpstr>
      <vt:lpstr>'Doble Grado '!Área_de_impresión</vt:lpstr>
      <vt:lpstr>'Prácticum Grado en Enfermería'!Área_de_impresión</vt:lpstr>
      <vt:lpstr>'Prácticum Grado en Fisioterapia'!Área_de_impresión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2014-10-06T12:16:15Z</dcterms:created>
  <dcterms:modified xsi:type="dcterms:W3CDTF">2021-09-14T10:35:42Z</dcterms:modified>
</cp:coreProperties>
</file>