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BMqUsy8r1iYhdiI1KPTRX3k0mVmsQ7T_\PC UJA Puesto Base SPE\DATOS\WEBs que gestiona el servicio\SPE\REVISADO\resultados encuestas\audit PUBLI\FCS\2022\"/>
    </mc:Choice>
  </mc:AlternateContent>
  <bookViews>
    <workbookView xWindow="0" yWindow="0" windowWidth="14325" windowHeight="11220"/>
  </bookViews>
  <sheets>
    <sheet name="Prácticum Grado en Enfermería" sheetId="1" r:id="rId1"/>
    <sheet name="Prácticum Grado en Fisioterapia" sheetId="2" r:id="rId2"/>
    <sheet name="Doble Grado" sheetId="4" r:id="rId3"/>
  </sheets>
  <definedNames>
    <definedName name="_xlnm.Print_Area" localSheetId="0">'Prácticum Grado en Enfermería'!$A$1:$U$103</definedName>
    <definedName name="_xlnm.Print_Area" localSheetId="1">'Prácticum Grado en Fisioterapia'!$A$1:$U$102</definedName>
  </definedNames>
  <calcPr calcId="162913"/>
</workbook>
</file>

<file path=xl/calcChain.xml><?xml version="1.0" encoding="utf-8"?>
<calcChain xmlns="http://schemas.openxmlformats.org/spreadsheetml/2006/main">
  <c r="E178" i="2" l="1"/>
  <c r="D178" i="2"/>
  <c r="E177" i="2"/>
  <c r="D177" i="2"/>
  <c r="E176" i="2"/>
  <c r="D176" i="2"/>
  <c r="E175" i="2"/>
  <c r="D175" i="2"/>
  <c r="E174" i="2"/>
  <c r="D174" i="2"/>
  <c r="E173" i="2"/>
  <c r="D173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B65" i="2"/>
  <c r="C64" i="2"/>
  <c r="C63" i="2"/>
  <c r="C62" i="2"/>
  <c r="C61" i="2"/>
  <c r="Q261" i="1"/>
  <c r="P261" i="1"/>
  <c r="Q260" i="1"/>
  <c r="P260" i="1"/>
  <c r="Q259" i="1"/>
  <c r="P259" i="1"/>
  <c r="Q258" i="1"/>
  <c r="P258" i="1"/>
  <c r="Q257" i="1"/>
  <c r="P257" i="1"/>
  <c r="Q256" i="1"/>
  <c r="P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P249" i="1"/>
  <c r="Q248" i="1"/>
  <c r="P248" i="1"/>
  <c r="Q247" i="1"/>
  <c r="P247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B65" i="1"/>
  <c r="C64" i="1"/>
  <c r="C63" i="1"/>
  <c r="C62" i="1"/>
  <c r="C61" i="1"/>
</calcChain>
</file>

<file path=xl/sharedStrings.xml><?xml version="1.0" encoding="utf-8"?>
<sst xmlns="http://schemas.openxmlformats.org/spreadsheetml/2006/main" count="259" uniqueCount="104">
  <si>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</si>
  <si>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</si>
  <si>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Valore los siguientes ítems de 1 a 5 según su grado de acuerdo:</t>
  </si>
  <si>
    <t>FRECUENCIAS ABSOLUTAS</t>
  </si>
  <si>
    <t>FRECUENCIAS RELATIVAS</t>
  </si>
  <si>
    <t>MEDIDAS ESTADÍSTICAS</t>
  </si>
  <si>
    <t>PLANIFICACIÓN DE LAS PRÁCTICAS:</t>
  </si>
  <si>
    <t>ns/nc</t>
  </si>
  <si>
    <t>TOTAL</t>
  </si>
  <si>
    <t>Media</t>
  </si>
  <si>
    <t>Desv. Típica</t>
  </si>
  <si>
    <t>Mediana</t>
  </si>
  <si>
    <t>Moda</t>
  </si>
  <si>
    <t xml:space="preserve">1. La guía docente del Prácticum me ha resultado útil para el desarrollo adecuado de la asignatura. </t>
  </si>
  <si>
    <t xml:space="preserve">2. Considero adecuadas las competencias que debe seguir un estudiante con el desarrollo de los Prácticum. </t>
  </si>
  <si>
    <t xml:space="preserve">3. Los créditos asignados a las asignaturas Prácticum guardan proporción con el tiempo necesario para superarlas (considerando horas de asistencia a prácticas clínicas, realización de trabajos, estudio personal, etc) : </t>
  </si>
  <si>
    <t xml:space="preserve">4. Considero que el tiempo de duración del período de prácticas clínicas de las asignaturas Prácticum es suficiente para alcanzar las competencias propuestas. </t>
  </si>
  <si>
    <t xml:space="preserve">5. Considero que el servicio/unidad del centro sanitario a la que he sido asignado/a me ha permitido desarrollar las competencias planificadas en el Prácticum correspòndiente. </t>
  </si>
  <si>
    <t xml:space="preserve">6. Estoy satisfecho/a con el sistema de horario rotatorio utilizado para el desarrollo de las prácticas clínicas. </t>
  </si>
  <si>
    <t xml:space="preserve">7. Estoy satisfecho/a con la asignación tutor/a-alumno/a utilizada para el desarrollo de las prácticas clínicas. </t>
  </si>
  <si>
    <t>8. Considero adecuada la metodología e instrumentos utilizados en el desarrollo de los Prácticum por parte de los profesores responsables de la asignatura (docencia virtual, wiki, diario reflexivo, Procesos de Atención de Enfermería, etc).</t>
  </si>
  <si>
    <t xml:space="preserve">9. Considero adecuado el sistema de evaluación de los Prácticum. </t>
  </si>
  <si>
    <t>DESARROLLO DE LAS PRÁCTICAS:</t>
  </si>
  <si>
    <t xml:space="preserve">1. Considero importante una orientación previa a la incorporación a los centros sanitarios. </t>
  </si>
  <si>
    <t xml:space="preserve">2. He recibido una orientación adecuada durante el desarrollo de las prácticas clínicas. </t>
  </si>
  <si>
    <t>3. Los profesores responsables de los Prácticum han sido accesibles para la comunicación con el alumnado durante el desarrollo de las prácticas clínicas.</t>
  </si>
  <si>
    <t>4. Los profesores asociados de salud de los centros sanitarios han sido accesibles para la comunicación con el alumnado durante el desarrollo de las prácticas clínicas.</t>
  </si>
  <si>
    <t>5. He hecho un uso adecuado de las tutorías para resolver las dudas que me iban surgiendo durante el desarrollo de las prácticas clínicas.</t>
  </si>
  <si>
    <t xml:space="preserve">6. Mi enfermera tutora me ha garantizado una adecuada formación de acuerdo con las competencias planificadas en cada uno de los Prácticum. </t>
  </si>
  <si>
    <t>7. Mi relación con el equipo de profesionales del servicio/unidad del centro sanitario ha sido adecuada.</t>
  </si>
  <si>
    <t>8. Las instalaciones ajenas al Centro, donde se realizan la formación práctica clínica, son adecuadas para garantizar la consecución de los objetivos establecidos.</t>
  </si>
  <si>
    <t xml:space="preserve">9. En el período de prácticas clínicas he tenido oportunidad de realizar distintas actividades que me permitieran alcanzar las competencias planificadas en cada Prácticum. </t>
  </si>
  <si>
    <t>Hombre</t>
  </si>
  <si>
    <t>Mujer</t>
  </si>
  <si>
    <t>Curso en el que estás matriculado/ de un mayor número de créditos:</t>
  </si>
  <si>
    <t>4º Curso</t>
  </si>
  <si>
    <t>2º curso</t>
  </si>
  <si>
    <t>3º Curso</t>
  </si>
  <si>
    <t>1º curso</t>
  </si>
  <si>
    <t>Total</t>
  </si>
  <si>
    <t xml:space="preserve">Recuento </t>
  </si>
  <si>
    <t>1</t>
  </si>
  <si>
    <t>26</t>
  </si>
  <si>
    <t>Válido</t>
  </si>
  <si>
    <t>Frecuencia</t>
  </si>
  <si>
    <t>Porcentaje</t>
  </si>
  <si>
    <t>Porcentaje válido</t>
  </si>
  <si>
    <t>Porcentaje acumulado</t>
  </si>
  <si>
    <t>21</t>
  </si>
  <si>
    <t>22</t>
  </si>
  <si>
    <t>23</t>
  </si>
  <si>
    <t>27</t>
  </si>
  <si>
    <t>b Existen múltiples modos. Se muestra el valor más pequeño</t>
  </si>
  <si>
    <t>UNIVERSIDAD DE JAÉN</t>
  </si>
  <si>
    <t>Señala el grado en el que estás matriculado/a: = Grado en Enfermería</t>
  </si>
  <si>
    <t>NS/NC</t>
  </si>
  <si>
    <t>[1. La guía docente del Prácticum me ha resultado útil para el desarrollo adecuado de la asignatura. ] VALORA LOS SIGUIENTES ÍTEMS SEGÚN TU GRADO DE ACUERDO CON LA PLANIFICACIÓN DE LAS PRÁCTICAS  Recuerda que: 1 = "Muy en desacuerdo", 2 = "En desac</t>
  </si>
  <si>
    <t>[2. Considero adecuadas las competencias que debe seguir un estudiante con el desarrollo de los Prácticum. ] VALORA LOS SIGUIENTES ÍTEMS SEGÚN TU GRADO DE ACUERDO CON LA PLANIFICACIÓN DE LAS PRÁCTICAS  Recuerda que: 1 = "Muy en desacuerdo", 2 = "En d</t>
  </si>
  <si>
    <t>[3. Los créditos asignados a las asignaturas Prácticum guardan proporción con el tiempo necesario para superarlas (considerando horas de asistencia a prácticas clínicas, realización de trabajos, estudio personal, etc) : ] VALORA LOS SIGUIENTES ÍTEMS</t>
  </si>
  <si>
    <t>[4. Considero que el tiempo de duración del período de prácticas clínicas de las asignaturas Prácticum es suficiente para alcanzar las competencias propuestas. ] VALORA LOS SIGUIENTES ÍTEMS SEGÚN TU GRADO DE ACUERDO CON LA PLANIFICACIÓN DE LAS PRÁ</t>
  </si>
  <si>
    <t>[5. Considero que el servicio/unidad del centro sanitario a la que he sido asignado/a me ha permitido desarrollar las competencias planificadas en el Prácticum correspòndiente. ] VALORA LOS SIGUIENTES ÍTEMS SEGÚN TU GRADO DE ACUERDO CON LA PLANIFICACI�</t>
  </si>
  <si>
    <t>[6. Estoy satisfecho/a con el sistema de horario rotatorio utilizado para el desarrollo de las prácticas clínicas. ] VALORA LOS SIGUIENTES ÍTEMS SEGÚN TU GRADO DE ACUERDO CON LA PLANIFICACIÓN DE LAS PRÁCTICAS  Recuerda que: 1 = "Muy en desacuerdo",</t>
  </si>
  <si>
    <t>[7. Estoy satisfecho/a con la asignación tutor/a-alumno/a utilizada para el desarrollo de las prácticas clínicas. ] VALORA LOS SIGUIENTES ÍTEMS SEGÚN TU GRADO DE ACUERDO CON LA PLANIFICACIÓN DE LAS PRÁCTICAS  Recuerda que: 1 = "Muy en desacuerdo",</t>
  </si>
  <si>
    <t>[8. Considero adecuada la metodología e instrumentos utilizados en el desarrollo de los Prácticum por parte de los profesores responsables de la asignatura (docencia virtual, wiki, diario reflexivo, Procesos de Atención de Enfermería, etc).] VALORA LOS</t>
  </si>
  <si>
    <t>[9. Considero adecuado el sistema de evaluación de los Prácticum. ] VALORA LOS SIGUIENTES ÍTEMS SEGÚN TU GRADO DE ACUERDO CON LA PLANIFICACIÓN DE LAS PRÁCTICAS  Recuerda que: 1 = "Muy en desacuerdo", 2 = "En desacuerdo", 3 = "Ni en desacuerdo ni de</t>
  </si>
  <si>
    <t>[1. Considero importante una orientación previa a la incorporación a los centros sanitarios. ] VALORA LOS SIGUIENTES ÍTEMS SEGÚN TU GRADO DE ACUERDO CON EL DESARROLLO DE LAS PRÁCTICAS:  Recuerda que: 1 = "Muy en desacuerdo", 2 = "En desacuerdo", 3 = "</t>
  </si>
  <si>
    <t>[2. He recibido una orientación adecuada durante el desarrollo de las prácticas clínicas. ] VALORA LOS SIGUIENTES ÍTEMS SEGÚN TU GRADO DE ACUERDO CON EL DESARROLLO DE LAS PRÁCTICAS:  Recuerda que: 1 = "Muy en desacuerdo", 2 = "En desacuerdo", 3 = "Ni</t>
  </si>
  <si>
    <t>[3. Los profesores responsables de los Prácticum han sido accesibles para la comunicación con el alumnado durante el desarrollo de las prácticas clínicas.] VALORA LOS SIGUIENTES ÍTEMS SEGÚN TU GRADO DE ACUERDO CON EL DESARROLLO DE LAS PRÁCTICAS:  Re</t>
  </si>
  <si>
    <t>[4. Los profesores asociados de salud de los centros sanitarios han sido accesibles para la comunicación con el alumnado durante el desarrollo de las prácticas clínicas.] VALORA LOS SIGUIENTES ÍTEMS SEGÚN TU GRADO DE ACUERDO CON EL DESARROLLO DE LAS P</t>
  </si>
  <si>
    <t>[5. He hecho un uso adecuado de las tutorías para resolver las dudas que me iban surgiendo durante el desarrollo de las prácticas clínicas.] VALORA LOS SIGUIENTES ÍTEMS SEGÚN TU GRADO DE ACUERDO CON EL DESARROLLO DE LAS PRÁCTICAS:  Recuerda que: 1 =</t>
  </si>
  <si>
    <t>[6. Mi enfermera tutora me ha garantizado una adecuada formación de acuerdo con las competencias planificadas en cada uno de los Prácticum. ] VALORA LOS SIGUIENTES ÍTEMS SEGÚN TU GRADO DE ACUERDO CON EL DESARROLLO DE LAS PRÁCTICAS:  Recuerda que: 1 =</t>
  </si>
  <si>
    <t>[7. Mi relación con el equipo de profesionales del servicio/unidad del centro sanitario ha sido adecuada.] VALORA LOS SIGUIENTES ÍTEMS SEGÚN TU GRADO DE ACUERDO CON EL DESARROLLO DE LAS PRÁCTICAS:  Recuerda que: 1 = "Muy en desacuerdo", 2 = "En desacue</t>
  </si>
  <si>
    <t>[8. Las instalaciones ajenas al Centro, donde se realizan la formación práctica clínica, son adecuadas para garantizar la consecución de los objetivos establecidos.] VALORA LOS SIGUIENTES ÍTEMS SEGÚN TU GRADO DE ACUERDO CON EL DESARROLLO DE LAS PRÁC</t>
  </si>
  <si>
    <t>[9. En el período de prácticas clínicas he tenido oportunidad de realizar distintas actividades que me permitieran alcanzar las competencias planificadas en cada Prácticum. ] VALORA LOS SIGUIENTES ÍTEMS SEGÚN TU GRADO DE ACUERDO CON EL DESARROLLO DE</t>
  </si>
  <si>
    <t>a Señala el grado en el que estás matriculado/a: = Grado en Enfermería</t>
  </si>
  <si>
    <t>Señala el curso en el que estás matriculado/a de un mayor número de créditos:a</t>
  </si>
  <si>
    <t>Tabla cruzada Indica tu edad:*Indica tu sexo:a</t>
  </si>
  <si>
    <t>Indica tu sexo:</t>
  </si>
  <si>
    <t>Indica tu edad:</t>
  </si>
  <si>
    <t>30</t>
  </si>
  <si>
    <t>Señala el grado en el que estás matriculado/a: = Grado en Fisioterapia</t>
  </si>
  <si>
    <t>a Señala el grado en el que estás matriculado/a: = Grado en Fisioterapia</t>
  </si>
  <si>
    <r>
      <t xml:space="preserve">RESULTADOS DE LA ENCUESTA DE  SATISFACCIÓN DE ESTUDIANTES DEL </t>
    </r>
    <r>
      <rPr>
        <b/>
        <sz val="16"/>
        <color rgb="FFFF0000"/>
        <rFont val="Arial"/>
        <family val="2"/>
      </rPr>
      <t>GRADO DE ENFERMERÍA (PRÁCTICUM). Curso Académico 2021-22</t>
    </r>
  </si>
  <si>
    <r>
      <t xml:space="preserve">RESULTADOS DE LA ENCUESTA DE  SATISFACCIÓN DE ESTUDIANTES DEL </t>
    </r>
    <r>
      <rPr>
        <b/>
        <sz val="16"/>
        <color rgb="FFFF0000"/>
        <rFont val="Arial"/>
        <family val="2"/>
      </rPr>
      <t>GRADO DE FISIOTERAPIA (PRÁCTICUM). Curso Académico 2021-22</t>
    </r>
  </si>
  <si>
    <t>a</t>
  </si>
  <si>
    <t>3</t>
  </si>
  <si>
    <t>0</t>
  </si>
  <si>
    <t>2</t>
  </si>
  <si>
    <t>5</t>
  </si>
  <si>
    <t>8</t>
  </si>
  <si>
    <t>El informe de este programa no se ha podido realizar al  no llegar al tamaño mínimo necesario para obtener la representatividad elegida y/o garantizar la confidencialidad</t>
  </si>
  <si>
    <t>FICHA TÉCNICA ENCUESTA</t>
  </si>
  <si>
    <t xml:space="preserve">POBLACIÓN ESTUDIO: Alumnos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</si>
  <si>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</si>
  <si>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</si>
  <si>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t>Fecha recogida:  Junio 2022</t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</si>
  <si>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</si>
  <si>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</si>
  <si>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</si>
  <si>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 xml:space="preserve">Porcentaje de encuestas recogidas sobre estudiantes localizables (con email): 
</t>
  </si>
  <si>
    <t>RESULTADOS DE LA ENCUESTA DE  SATISFACCIÓN DE ESTUDIANTES DEL DOBLE GRADO EN ENFERMERÍA Y FISIOTERAPIA (PRÁCTICUM). Curso Académico 2021-22</t>
  </si>
  <si>
    <t>DOBLE GRADO EN ENFERMERÍA Y FISIOTERAPIA (PRÁCTICUM)</t>
  </si>
  <si>
    <r>
      <t>Tipo de muestreo</t>
    </r>
    <r>
      <rPr>
        <b/>
        <sz val="11"/>
        <color rgb="FF000000"/>
        <rFont val="Calibri"/>
        <family val="2"/>
        <scheme val="minor"/>
      </rPr>
      <t>: Aleatorio simple</t>
    </r>
  </si>
  <si>
    <t>2/15=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</si>
</sst>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###.00%"/>
    <numFmt numFmtId="166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aramond"/>
      <family val="1"/>
    </font>
    <font>
      <b/>
      <sz val="12"/>
      <name val="Garamond"/>
      <family val="1"/>
    </font>
    <font>
      <b/>
      <sz val="26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  <font>
      <b/>
      <sz val="16"/>
      <color rgb="FFFF0000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 vertical="center" wrapText="1" shrinkToFi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10" xfId="5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left" vertical="top" wrapText="1"/>
    </xf>
    <xf numFmtId="0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0" fontId="5" fillId="0" borderId="0" xfId="0" applyFont="1" applyBorder="1" applyAlignment="1">
      <alignment vertical="center" wrapText="1"/>
    </xf>
    <xf numFmtId="0" fontId="21" fillId="0" borderId="1" xfId="0" applyFont="1" applyBorder="1"/>
    <xf numFmtId="10" fontId="21" fillId="0" borderId="1" xfId="1" applyNumberFormat="1" applyFont="1" applyBorder="1" applyAlignment="1">
      <alignment horizontal="center"/>
    </xf>
    <xf numFmtId="0" fontId="23" fillId="0" borderId="1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0" fillId="0" borderId="0" xfId="0" applyBorder="1"/>
    <xf numFmtId="0" fontId="23" fillId="0" borderId="16" xfId="0" applyFont="1" applyBorder="1"/>
    <xf numFmtId="165" fontId="19" fillId="0" borderId="1" xfId="3" applyNumberFormat="1" applyFont="1" applyBorder="1" applyAlignment="1">
      <alignment horizontal="center" vertical="center" wrapText="1"/>
    </xf>
    <xf numFmtId="165" fontId="25" fillId="0" borderId="1" xfId="3" applyNumberFormat="1" applyFont="1" applyBorder="1" applyAlignment="1">
      <alignment horizontal="center" vertical="center" wrapText="1"/>
    </xf>
    <xf numFmtId="165" fontId="19" fillId="0" borderId="15" xfId="3" applyNumberFormat="1" applyFont="1" applyBorder="1" applyAlignment="1">
      <alignment horizontal="center" vertical="center" wrapText="1"/>
    </xf>
    <xf numFmtId="0" fontId="24" fillId="0" borderId="0" xfId="7" applyAlignment="1"/>
    <xf numFmtId="0" fontId="0" fillId="0" borderId="0" xfId="0" applyBorder="1" applyAlignment="1"/>
    <xf numFmtId="49" fontId="0" fillId="0" borderId="0" xfId="0" applyNumberFormat="1"/>
    <xf numFmtId="49" fontId="0" fillId="0" borderId="0" xfId="0" applyNumberFormat="1" applyBorder="1"/>
    <xf numFmtId="0" fontId="15" fillId="0" borderId="0" xfId="8"/>
    <xf numFmtId="1" fontId="0" fillId="0" borderId="0" xfId="0" applyNumberFormat="1"/>
    <xf numFmtId="0" fontId="2" fillId="0" borderId="0" xfId="0" applyFont="1" applyAlignment="1">
      <alignment horizontal="center" vertical="center" wrapText="1" shrinkToFit="1"/>
    </xf>
    <xf numFmtId="49" fontId="0" fillId="0" borderId="0" xfId="0" applyNumberFormat="1" applyAlignment="1">
      <alignment horizontal="right"/>
    </xf>
    <xf numFmtId="49" fontId="2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1" fontId="22" fillId="0" borderId="1" xfId="9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right"/>
    </xf>
    <xf numFmtId="10" fontId="0" fillId="0" borderId="0" xfId="1" applyNumberFormat="1" applyFont="1" applyBorder="1"/>
    <xf numFmtId="2" fontId="0" fillId="0" borderId="0" xfId="0" applyNumberFormat="1" applyBorder="1" applyAlignment="1">
      <alignment horizontal="right"/>
    </xf>
    <xf numFmtId="10" fontId="0" fillId="0" borderId="0" xfId="0" applyNumberFormat="1" applyBorder="1"/>
    <xf numFmtId="0" fontId="0" fillId="0" borderId="0" xfId="0" applyNumberFormat="1" applyBorder="1"/>
    <xf numFmtId="0" fontId="0" fillId="0" borderId="0" xfId="0" applyBorder="1" applyAlignment="1">
      <alignment horizontal="right"/>
    </xf>
    <xf numFmtId="1" fontId="0" fillId="0" borderId="0" xfId="0" applyNumberFormat="1" applyBorder="1"/>
    <xf numFmtId="2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29" fillId="0" borderId="0" xfId="0" applyFont="1" applyAlignment="1">
      <alignment horizontal="center" vertical="center" wrapText="1"/>
    </xf>
    <xf numFmtId="0" fontId="31" fillId="0" borderId="0" xfId="0" applyFont="1"/>
    <xf numFmtId="0" fontId="30" fillId="7" borderId="19" xfId="0" applyFont="1" applyFill="1" applyBorder="1" applyAlignment="1">
      <alignment horizontal="left"/>
    </xf>
    <xf numFmtId="0" fontId="30" fillId="7" borderId="16" xfId="0" applyFont="1" applyFill="1" applyBorder="1" applyAlignment="1">
      <alignment horizontal="left"/>
    </xf>
    <xf numFmtId="0" fontId="32" fillId="7" borderId="16" xfId="0" applyFont="1" applyFill="1" applyBorder="1" applyAlignment="1">
      <alignment horizontal="left"/>
    </xf>
    <xf numFmtId="0" fontId="30" fillId="7" borderId="5" xfId="0" applyFont="1" applyFill="1" applyBorder="1" applyAlignment="1">
      <alignment horizontal="left"/>
    </xf>
    <xf numFmtId="1" fontId="30" fillId="7" borderId="0" xfId="0" applyNumberFormat="1" applyFont="1" applyFill="1" applyBorder="1" applyAlignment="1">
      <alignment horizontal="left"/>
    </xf>
    <xf numFmtId="0" fontId="30" fillId="7" borderId="0" xfId="0" applyFont="1" applyFill="1" applyBorder="1" applyAlignment="1">
      <alignment horizontal="left"/>
    </xf>
    <xf numFmtId="0" fontId="0" fillId="7" borderId="0" xfId="0" applyFill="1" applyAlignment="1">
      <alignment horizontal="left"/>
    </xf>
    <xf numFmtId="0" fontId="30" fillId="7" borderId="20" xfId="0" applyFont="1" applyFill="1" applyBorder="1" applyAlignment="1">
      <alignment horizontal="left"/>
    </xf>
    <xf numFmtId="17" fontId="30" fillId="7" borderId="17" xfId="0" applyNumberFormat="1" applyFont="1" applyFill="1" applyBorder="1" applyAlignment="1">
      <alignment horizontal="left"/>
    </xf>
    <xf numFmtId="166" fontId="30" fillId="7" borderId="14" xfId="1" applyNumberFormat="1" applyFont="1" applyFill="1" applyBorder="1" applyAlignment="1">
      <alignment horizontal="left"/>
    </xf>
    <xf numFmtId="0" fontId="30" fillId="7" borderId="14" xfId="0" applyFont="1" applyFill="1" applyBorder="1" applyAlignment="1">
      <alignment horizontal="left"/>
    </xf>
    <xf numFmtId="0" fontId="0" fillId="7" borderId="14" xfId="0" applyFill="1" applyBorder="1"/>
    <xf numFmtId="10" fontId="30" fillId="7" borderId="18" xfId="0" applyNumberFormat="1" applyFont="1" applyFill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18" fillId="6" borderId="0" xfId="4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4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shrinkToFit="1"/>
    </xf>
    <xf numFmtId="0" fontId="29" fillId="0" borderId="0" xfId="0" applyFont="1" applyAlignment="1">
      <alignment horizontal="center" vertical="center" wrapText="1"/>
    </xf>
    <xf numFmtId="0" fontId="30" fillId="7" borderId="9" xfId="0" applyFont="1" applyFill="1" applyBorder="1" applyAlignment="1">
      <alignment horizontal="center"/>
    </xf>
    <xf numFmtId="0" fontId="30" fillId="7" borderId="17" xfId="0" applyFont="1" applyFill="1" applyBorder="1" applyAlignment="1">
      <alignment horizontal="center"/>
    </xf>
    <xf numFmtId="0" fontId="30" fillId="7" borderId="15" xfId="0" applyFont="1" applyFill="1" applyBorder="1" applyAlignment="1">
      <alignment horizontal="center"/>
    </xf>
    <xf numFmtId="0" fontId="30" fillId="7" borderId="13" xfId="0" applyFont="1" applyFill="1" applyBorder="1" applyAlignment="1">
      <alignment horizontal="left" wrapText="1"/>
    </xf>
    <xf numFmtId="0" fontId="30" fillId="7" borderId="14" xfId="0" applyFont="1" applyFill="1" applyBorder="1" applyAlignment="1">
      <alignment horizontal="left"/>
    </xf>
    <xf numFmtId="0" fontId="30" fillId="7" borderId="12" xfId="0" applyFont="1" applyFill="1" applyBorder="1" applyAlignment="1">
      <alignment horizontal="left"/>
    </xf>
    <xf numFmtId="0" fontId="30" fillId="7" borderId="0" xfId="0" applyFont="1" applyFill="1" applyBorder="1" applyAlignment="1">
      <alignment horizontal="left"/>
    </xf>
    <xf numFmtId="0" fontId="30" fillId="7" borderId="12" xfId="0" applyFont="1" applyFill="1" applyBorder="1" applyAlignment="1">
      <alignment horizontal="left" vertical="top" wrapText="1"/>
    </xf>
    <xf numFmtId="0" fontId="30" fillId="7" borderId="0" xfId="0" applyFont="1" applyFill="1" applyBorder="1" applyAlignment="1">
      <alignment horizontal="left" vertical="top"/>
    </xf>
    <xf numFmtId="0" fontId="30" fillId="7" borderId="20" xfId="0" applyFont="1" applyFill="1" applyBorder="1" applyAlignment="1">
      <alignment horizontal="left" vertical="top"/>
    </xf>
    <xf numFmtId="0" fontId="34" fillId="7" borderId="12" xfId="0" applyFont="1" applyFill="1" applyBorder="1" applyAlignment="1">
      <alignment horizontal="left"/>
    </xf>
    <xf numFmtId="0" fontId="34" fillId="7" borderId="0" xfId="0" applyFont="1" applyFill="1" applyBorder="1" applyAlignment="1">
      <alignment horizontal="left"/>
    </xf>
    <xf numFmtId="0" fontId="34" fillId="7" borderId="20" xfId="0" applyFont="1" applyFill="1" applyBorder="1" applyAlignment="1">
      <alignment horizontal="left"/>
    </xf>
    <xf numFmtId="0" fontId="30" fillId="7" borderId="13" xfId="0" applyFont="1" applyFill="1" applyBorder="1" applyAlignment="1">
      <alignment horizontal="left" vertical="center" wrapText="1"/>
    </xf>
    <xf numFmtId="0" fontId="30" fillId="7" borderId="14" xfId="0" applyFont="1" applyFill="1" applyBorder="1" applyAlignment="1">
      <alignment horizontal="left" vertical="center" wrapText="1"/>
    </xf>
    <xf numFmtId="0" fontId="30" fillId="7" borderId="18" xfId="0" applyFont="1" applyFill="1" applyBorder="1" applyAlignment="1">
      <alignment horizontal="left" vertical="center" wrapText="1"/>
    </xf>
    <xf numFmtId="0" fontId="30" fillId="7" borderId="19" xfId="0" applyFont="1" applyFill="1" applyBorder="1" applyAlignment="1">
      <alignment horizontal="left"/>
    </xf>
    <xf numFmtId="0" fontId="30" fillId="7" borderId="16" xfId="0" applyFont="1" applyFill="1" applyBorder="1" applyAlignment="1">
      <alignment horizontal="left"/>
    </xf>
    <xf numFmtId="0" fontId="20" fillId="0" borderId="0" xfId="0" applyFont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wrapText="1"/>
    </xf>
    <xf numFmtId="0" fontId="15" fillId="0" borderId="0" xfId="8" applyBorder="1"/>
  </cellXfs>
  <cellStyles count="10">
    <cellStyle name="Millares" xfId="9" builtinId="3"/>
    <cellStyle name="Normal" xfId="0" builtinId="0"/>
    <cellStyle name="Normal 2" xfId="6"/>
    <cellStyle name="Normal_Hoja1" xfId="3"/>
    <cellStyle name="Normal_Hoja2" xfId="5"/>
    <cellStyle name="Normal_Prácticum Grado en Enfermería" xfId="2"/>
    <cellStyle name="Normal_Prácticum Grado en Enfermería_1" xfId="4"/>
    <cellStyle name="Normal_Prácticum Grado en Enfermería_2" xfId="7"/>
    <cellStyle name="Normal_Prácticum Grado en Fisioterapia" xfId="8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edad y sexo de los encuestados</a:t>
            </a:r>
            <a:endParaRPr lang="es-ES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2"/>
          <c:order val="2"/>
          <c:tx>
            <c:strRef>
              <c:f>'Prácticum Grado en Enfermería'!$P$246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numRef>
              <c:f>'Prácticum Grado en Enfermería'!$M$247:$M$261</c:f>
              <c:numCache>
                <c:formatCode>General</c:formatCode>
                <c:ptCount val="1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32</c:v>
                </c:pt>
                <c:pt idx="10">
                  <c:v>37</c:v>
                </c:pt>
                <c:pt idx="11">
                  <c:v>42</c:v>
                </c:pt>
                <c:pt idx="12">
                  <c:v>44</c:v>
                </c:pt>
                <c:pt idx="13">
                  <c:v>49</c:v>
                </c:pt>
                <c:pt idx="14">
                  <c:v>51</c:v>
                </c:pt>
              </c:numCache>
            </c:numRef>
          </c:cat>
          <c:val>
            <c:numRef>
              <c:f>'Prácticum Grado en Enfermería'!$P$247:$P$261</c:f>
              <c:numCache>
                <c:formatCode>0.00</c:formatCode>
                <c:ptCount val="15"/>
                <c:pt idx="0">
                  <c:v>-0.2</c:v>
                </c:pt>
                <c:pt idx="1">
                  <c:v>0</c:v>
                </c:pt>
                <c:pt idx="2">
                  <c:v>-0.2</c:v>
                </c:pt>
                <c:pt idx="3">
                  <c:v>-0.1</c:v>
                </c:pt>
                <c:pt idx="4">
                  <c:v>0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0</c:v>
                </c:pt>
                <c:pt idx="9">
                  <c:v>0</c:v>
                </c:pt>
                <c:pt idx="10">
                  <c:v>-0.1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F-4EBF-9292-F9329FF7B936}"/>
            </c:ext>
          </c:extLst>
        </c:ser>
        <c:ser>
          <c:idx val="3"/>
          <c:order val="3"/>
          <c:tx>
            <c:strRef>
              <c:f>'Prácticum Grado en Enfermería'!$Q$246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cat>
            <c:numRef>
              <c:f>'Prácticum Grado en Enfermería'!$M$247:$M$261</c:f>
              <c:numCache>
                <c:formatCode>General</c:formatCode>
                <c:ptCount val="1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32</c:v>
                </c:pt>
                <c:pt idx="10">
                  <c:v>37</c:v>
                </c:pt>
                <c:pt idx="11">
                  <c:v>42</c:v>
                </c:pt>
                <c:pt idx="12">
                  <c:v>44</c:v>
                </c:pt>
                <c:pt idx="13">
                  <c:v>49</c:v>
                </c:pt>
                <c:pt idx="14">
                  <c:v>51</c:v>
                </c:pt>
              </c:numCache>
            </c:numRef>
          </c:cat>
          <c:val>
            <c:numRef>
              <c:f>'Prácticum Grado en Enfermería'!$Q$247:$Q$261</c:f>
              <c:numCache>
                <c:formatCode>0.00</c:formatCode>
                <c:ptCount val="15"/>
                <c:pt idx="0">
                  <c:v>0.2</c:v>
                </c:pt>
                <c:pt idx="1">
                  <c:v>1.1000000000000001</c:v>
                </c:pt>
                <c:pt idx="2">
                  <c:v>0.5</c:v>
                </c:pt>
                <c:pt idx="3">
                  <c:v>0.7</c:v>
                </c:pt>
                <c:pt idx="4">
                  <c:v>0.6</c:v>
                </c:pt>
                <c:pt idx="5">
                  <c:v>0.3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F-4EBF-9292-F9329FF7B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97589784"/>
        <c:axId val="3975909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'Prácticum Grado en Enfermería'!$N$246</c15:sqref>
                        </c15:formulaRef>
                      </c:ext>
                    </c:extLst>
                    <c:strCache>
                      <c:ptCount val="1"/>
                      <c:pt idx="0">
                        <c:v>Hombre</c:v>
                      </c:pt>
                    </c:strCache>
                  </c:strRef>
                </c:tx>
                <c:spPr>
                  <a:ln>
                    <a:solidFill>
                      <a:schemeClr val="tx1"/>
                    </a:solidFill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'Prácticum Grado en Enfermería'!$M$247:$M$261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</c:v>
                      </c:pt>
                      <c:pt idx="1">
                        <c:v>20</c:v>
                      </c:pt>
                      <c:pt idx="2">
                        <c:v>21</c:v>
                      </c:pt>
                      <c:pt idx="3">
                        <c:v>22</c:v>
                      </c:pt>
                      <c:pt idx="4">
                        <c:v>23</c:v>
                      </c:pt>
                      <c:pt idx="5">
                        <c:v>24</c:v>
                      </c:pt>
                      <c:pt idx="6">
                        <c:v>26</c:v>
                      </c:pt>
                      <c:pt idx="7">
                        <c:v>27</c:v>
                      </c:pt>
                      <c:pt idx="8">
                        <c:v>29</c:v>
                      </c:pt>
                      <c:pt idx="9">
                        <c:v>32</c:v>
                      </c:pt>
                      <c:pt idx="10">
                        <c:v>37</c:v>
                      </c:pt>
                      <c:pt idx="11">
                        <c:v>42</c:v>
                      </c:pt>
                      <c:pt idx="12">
                        <c:v>44</c:v>
                      </c:pt>
                      <c:pt idx="13">
                        <c:v>49</c:v>
                      </c:pt>
                      <c:pt idx="14">
                        <c:v>51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'Prácticum Grado en Enfermería'!$N$247:$N$261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C5F-4EBF-9292-F9329FF7B93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'Prácticum Grado en Enfermería'!$O$246</c15:sqref>
                        </c15:formulaRef>
                      </c:ext>
                    </c:extLst>
                    <c:strCache>
                      <c:ptCount val="1"/>
                      <c:pt idx="0">
                        <c:v>Mujer</c:v>
                      </c:pt>
                    </c:strCache>
                  </c:strRef>
                </c:tx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'Prácticum Grado en Enfermería'!$M$247:$M$261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</c:v>
                      </c:pt>
                      <c:pt idx="1">
                        <c:v>20</c:v>
                      </c:pt>
                      <c:pt idx="2">
                        <c:v>21</c:v>
                      </c:pt>
                      <c:pt idx="3">
                        <c:v>22</c:v>
                      </c:pt>
                      <c:pt idx="4">
                        <c:v>23</c:v>
                      </c:pt>
                      <c:pt idx="5">
                        <c:v>24</c:v>
                      </c:pt>
                      <c:pt idx="6">
                        <c:v>26</c:v>
                      </c:pt>
                      <c:pt idx="7">
                        <c:v>27</c:v>
                      </c:pt>
                      <c:pt idx="8">
                        <c:v>29</c:v>
                      </c:pt>
                      <c:pt idx="9">
                        <c:v>32</c:v>
                      </c:pt>
                      <c:pt idx="10">
                        <c:v>37</c:v>
                      </c:pt>
                      <c:pt idx="11">
                        <c:v>42</c:v>
                      </c:pt>
                      <c:pt idx="12">
                        <c:v>44</c:v>
                      </c:pt>
                      <c:pt idx="13">
                        <c:v>49</c:v>
                      </c:pt>
                      <c:pt idx="14">
                        <c:v>51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'Prácticum Grado en Enfermería'!$O$247:$O$261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</c:v>
                      </c:pt>
                      <c:pt idx="1">
                        <c:v>11</c:v>
                      </c:pt>
                      <c:pt idx="2">
                        <c:v>5</c:v>
                      </c:pt>
                      <c:pt idx="3">
                        <c:v>7</c:v>
                      </c:pt>
                      <c:pt idx="4">
                        <c:v>6</c:v>
                      </c:pt>
                      <c:pt idx="5">
                        <c:v>3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C5F-4EBF-9292-F9329FF7B936}"/>
                  </c:ext>
                </c:extLst>
              </c15:ser>
            </c15:filteredBarSeries>
          </c:ext>
        </c:extLst>
      </c:bar3DChart>
      <c:catAx>
        <c:axId val="397589784"/>
        <c:scaling>
          <c:orientation val="minMax"/>
        </c:scaling>
        <c:delete val="0"/>
        <c:axPos val="l"/>
        <c:numFmt formatCode="0;0" sourceLinked="0"/>
        <c:majorTickMark val="none"/>
        <c:minorTickMark val="none"/>
        <c:tickLblPos val="low"/>
        <c:txPr>
          <a:bodyPr/>
          <a:lstStyle/>
          <a:p>
            <a:pPr>
              <a:defRPr sz="1200"/>
            </a:pPr>
            <a:endParaRPr lang="es-ES"/>
          </a:p>
        </c:txPr>
        <c:crossAx val="397590960"/>
        <c:crosses val="autoZero"/>
        <c:auto val="1"/>
        <c:lblAlgn val="ctr"/>
        <c:lblOffset val="100"/>
        <c:noMultiLvlLbl val="0"/>
      </c:catAx>
      <c:valAx>
        <c:axId val="397590960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397589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04257462003302"/>
          <c:y val="0.93617579291138264"/>
          <c:w val="0.12379585839978981"/>
          <c:h val="4.3267827177270062E-2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edad y sexo de los encuestados</a:t>
            </a:r>
            <a:endParaRPr lang="es-ES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'Prácticum Grado en Fisioterapia'!$B$172</c:f>
              <c:strCache>
                <c:ptCount val="1"/>
                <c:pt idx="0">
                  <c:v>Hombre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'Prácticum Grado en Fisioterapia'!$A$173:$A$179</c15:sqref>
                  </c15:fullRef>
                </c:ext>
              </c:extLst>
              <c:f>'Prácticum Grado en Fisioterapia'!$A$173:$A$178</c:f>
              <c:strCache>
                <c:ptCount val="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26</c:v>
                </c:pt>
                <c:pt idx="4">
                  <c:v>27</c:v>
                </c:pt>
                <c:pt idx="5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'Prácticum Grado en Fisioterapia'!$D$173:$D$179</c15:sqref>
                  </c15:fullRef>
                </c:ext>
              </c:extLst>
              <c:f>'Prácticum Grado en Fisioterapia'!$D$173:$D$178</c:f>
              <c:numCache>
                <c:formatCode>0.00</c:formatCode>
                <c:ptCount val="6"/>
                <c:pt idx="0">
                  <c:v>-0.2</c:v>
                </c:pt>
                <c:pt idx="1">
                  <c:v>0</c:v>
                </c:pt>
                <c:pt idx="2">
                  <c:v>-0.4</c:v>
                </c:pt>
                <c:pt idx="3">
                  <c:v>0</c:v>
                </c:pt>
                <c:pt idx="4">
                  <c:v>-0.2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1-4EC1-8FEF-8542B8127B2D}"/>
            </c:ext>
          </c:extLst>
        </c:ser>
        <c:ser>
          <c:idx val="1"/>
          <c:order val="1"/>
          <c:tx>
            <c:strRef>
              <c:f>'Prácticum Grado en Fisioterapia'!$C$172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'Prácticum Grado en Fisioterapia'!$A$173:$A$179</c15:sqref>
                  </c15:fullRef>
                </c:ext>
              </c:extLst>
              <c:f>'Prácticum Grado en Fisioterapia'!$A$173:$A$178</c:f>
              <c:strCache>
                <c:ptCount val="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26</c:v>
                </c:pt>
                <c:pt idx="4">
                  <c:v>27</c:v>
                </c:pt>
                <c:pt idx="5">
                  <c:v>30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'Prácticum Grado en Fisioterapia'!$E$173:$E$179</c15:sqref>
                  </c15:fullRef>
                </c:ext>
              </c:extLst>
              <c:f>'Prácticum Grado en Fisioterapia'!$E$173:$E$178</c:f>
              <c:numCache>
                <c:formatCode>0.00</c:formatCode>
                <c:ptCount val="6"/>
                <c:pt idx="0">
                  <c:v>0.375</c:v>
                </c:pt>
                <c:pt idx="1">
                  <c:v>0.125</c:v>
                </c:pt>
                <c:pt idx="2">
                  <c:v>0.375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1-4EC1-8FEF-8542B8127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397592136"/>
        <c:axId val="397592528"/>
        <c:axId val="0"/>
      </c:bar3DChart>
      <c:catAx>
        <c:axId val="397592136"/>
        <c:scaling>
          <c:orientation val="minMax"/>
        </c:scaling>
        <c:delete val="0"/>
        <c:axPos val="l"/>
        <c:numFmt formatCode="0;0" sourceLinked="0"/>
        <c:majorTickMark val="none"/>
        <c:minorTickMark val="none"/>
        <c:tickLblPos val="low"/>
        <c:txPr>
          <a:bodyPr/>
          <a:lstStyle/>
          <a:p>
            <a:pPr>
              <a:defRPr sz="1200"/>
            </a:pPr>
            <a:endParaRPr lang="es-ES"/>
          </a:p>
        </c:txPr>
        <c:crossAx val="397592528"/>
        <c:crosses val="autoZero"/>
        <c:auto val="1"/>
        <c:lblAlgn val="ctr"/>
        <c:lblOffset val="100"/>
        <c:noMultiLvlLbl val="0"/>
      </c:catAx>
      <c:valAx>
        <c:axId val="39759252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397592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04257462003302"/>
          <c:y val="0.93617579291138264"/>
          <c:w val="0.10765085429408311"/>
          <c:h val="4.3267827177270062E-2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111125</xdr:colOff>
      <xdr:row>1</xdr:row>
      <xdr:rowOff>79767</xdr:rowOff>
    </xdr:from>
    <xdr:to>
      <xdr:col>4</xdr:col>
      <xdr:colOff>710629</xdr:colOff>
      <xdr:row>4</xdr:row>
      <xdr:rowOff>147425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0080625" y="270267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4673598</xdr:colOff>
      <xdr:row>24</xdr:row>
      <xdr:rowOff>137888</xdr:rowOff>
    </xdr:from>
    <xdr:to>
      <xdr:col>12</xdr:col>
      <xdr:colOff>402911</xdr:colOff>
      <xdr:row>56</xdr:row>
      <xdr:rowOff>60101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20</xdr:row>
      <xdr:rowOff>154858</xdr:rowOff>
    </xdr:to>
    <xdr:sp macro="" textlink="">
      <xdr:nvSpPr>
        <xdr:cNvPr id="5" name="4 CuadroTexto"/>
        <xdr:cNvSpPr txBox="1"/>
      </xdr:nvSpPr>
      <xdr:spPr>
        <a:xfrm>
          <a:off x="0" y="2095500"/>
          <a:ext cx="12821688" cy="210748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Alumnos matriculados en  Prácticum .  Grado de Enfermería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Tamaño muestral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77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julio - agosto 2022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de encuestas recogidas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50 / </a:t>
          </a: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encuestas necesarias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77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Porcentaje de encuestas recogidas sobre alumnos localizables (con e-mail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): 50 / 386 = 12,95 %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79375</xdr:colOff>
      <xdr:row>1</xdr:row>
      <xdr:rowOff>127392</xdr:rowOff>
    </xdr:from>
    <xdr:to>
      <xdr:col>4</xdr:col>
      <xdr:colOff>678879</xdr:colOff>
      <xdr:row>5</xdr:row>
      <xdr:rowOff>4550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0048875" y="317892"/>
          <a:ext cx="599504" cy="639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5038586</xdr:colOff>
      <xdr:row>25</xdr:row>
      <xdr:rowOff>151847</xdr:rowOff>
    </xdr:from>
    <xdr:to>
      <xdr:col>12</xdr:col>
      <xdr:colOff>402911</xdr:colOff>
      <xdr:row>58</xdr:row>
      <xdr:rowOff>60101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7</xdr:col>
      <xdr:colOff>566188</xdr:colOff>
      <xdr:row>20</xdr:row>
      <xdr:rowOff>82826</xdr:rowOff>
    </xdr:to>
    <xdr:sp macro="" textlink="">
      <xdr:nvSpPr>
        <xdr:cNvPr id="10" name="9 CuadroTexto"/>
        <xdr:cNvSpPr txBox="1"/>
      </xdr:nvSpPr>
      <xdr:spPr>
        <a:xfrm>
          <a:off x="0" y="2125870"/>
          <a:ext cx="12796840" cy="2056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Alumnos matriculados en  Prácticum .  Grado de Fisioterapia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Tamaño muestral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67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: julio - agosto 2022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de encuestas recogidas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13 / </a:t>
          </a: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Nº encuestas necesarias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67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Porcentaje de encuestas recogidas sobre alumnos localizables (con e-mail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): 13 / 221  = 5,88 %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8"/>
  <sheetViews>
    <sheetView tabSelected="1" view="pageBreakPreview" zoomScale="75" zoomScaleNormal="69" zoomScaleSheetLayoutView="75" workbookViewId="0">
      <selection activeCell="BC24" sqref="BC24"/>
    </sheetView>
  </sheetViews>
  <sheetFormatPr baseColWidth="10" defaultRowHeight="15" x14ac:dyDescent="0.25"/>
  <cols>
    <col min="1" max="1" width="115.140625" customWidth="1"/>
    <col min="17" max="17" width="12.85546875" customWidth="1"/>
    <col min="22" max="22" width="27.5703125" style="1" hidden="1" customWidth="1"/>
    <col min="23" max="23" width="15.7109375" style="39" hidden="1" customWidth="1"/>
    <col min="24" max="29" width="15.7109375" hidden="1" customWidth="1"/>
    <col min="30" max="30" width="28" hidden="1" customWidth="1"/>
    <col min="31" max="39" width="11.42578125" hidden="1" customWidth="1"/>
    <col min="40" max="40" width="11.42578125" customWidth="1"/>
  </cols>
  <sheetData>
    <row r="1" spans="1:39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V1" s="1" t="s">
        <v>54</v>
      </c>
      <c r="AD1" t="s">
        <v>54</v>
      </c>
    </row>
    <row r="2" spans="1:3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s="1" t="s">
        <v>84</v>
      </c>
      <c r="W2" s="40" t="s">
        <v>41</v>
      </c>
      <c r="X2">
        <v>2</v>
      </c>
      <c r="Y2">
        <v>3</v>
      </c>
      <c r="Z2">
        <v>4</v>
      </c>
      <c r="AA2">
        <v>5</v>
      </c>
      <c r="AB2" t="s">
        <v>55</v>
      </c>
      <c r="AC2" t="s">
        <v>39</v>
      </c>
      <c r="AD2" t="s">
        <v>84</v>
      </c>
      <c r="AE2">
        <v>1</v>
      </c>
      <c r="AF2">
        <v>2</v>
      </c>
      <c r="AG2">
        <v>3</v>
      </c>
      <c r="AH2">
        <v>4</v>
      </c>
      <c r="AI2">
        <v>5</v>
      </c>
      <c r="AJ2" t="s">
        <v>39</v>
      </c>
    </row>
    <row r="3" spans="1:3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s="1" t="s">
        <v>56</v>
      </c>
      <c r="W3" s="22">
        <v>3</v>
      </c>
      <c r="X3">
        <v>4</v>
      </c>
      <c r="Y3">
        <v>9</v>
      </c>
      <c r="Z3">
        <v>20</v>
      </c>
      <c r="AA3">
        <v>11</v>
      </c>
      <c r="AB3">
        <v>3</v>
      </c>
      <c r="AC3">
        <v>50</v>
      </c>
      <c r="AD3" t="s">
        <v>56</v>
      </c>
      <c r="AE3">
        <v>3</v>
      </c>
      <c r="AF3">
        <v>4</v>
      </c>
      <c r="AG3">
        <v>9</v>
      </c>
      <c r="AH3">
        <v>20</v>
      </c>
      <c r="AI3">
        <v>11</v>
      </c>
      <c r="AJ3">
        <v>3.68</v>
      </c>
      <c r="AK3">
        <v>1.1200000000000001</v>
      </c>
      <c r="AL3">
        <v>4</v>
      </c>
      <c r="AM3">
        <v>4</v>
      </c>
    </row>
    <row r="4" spans="1:3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V4" s="1" t="s">
        <v>57</v>
      </c>
      <c r="W4" s="22">
        <v>1</v>
      </c>
      <c r="X4">
        <v>1</v>
      </c>
      <c r="Y4">
        <v>4</v>
      </c>
      <c r="Z4">
        <v>17</v>
      </c>
      <c r="AA4">
        <v>25</v>
      </c>
      <c r="AB4">
        <v>2</v>
      </c>
      <c r="AC4">
        <v>50</v>
      </c>
      <c r="AD4" t="s">
        <v>57</v>
      </c>
      <c r="AE4">
        <v>1</v>
      </c>
      <c r="AF4">
        <v>1</v>
      </c>
      <c r="AG4">
        <v>4</v>
      </c>
      <c r="AH4">
        <v>17</v>
      </c>
      <c r="AI4">
        <v>25</v>
      </c>
      <c r="AJ4">
        <v>4.33</v>
      </c>
      <c r="AK4">
        <v>0.88</v>
      </c>
      <c r="AL4">
        <v>5</v>
      </c>
      <c r="AM4">
        <v>5</v>
      </c>
    </row>
    <row r="5" spans="1:3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s="1" t="s">
        <v>58</v>
      </c>
      <c r="W5" s="22">
        <v>5</v>
      </c>
      <c r="X5">
        <v>0</v>
      </c>
      <c r="Y5">
        <v>4</v>
      </c>
      <c r="Z5">
        <v>11</v>
      </c>
      <c r="AA5">
        <v>30</v>
      </c>
      <c r="AB5">
        <v>0</v>
      </c>
      <c r="AC5">
        <v>50</v>
      </c>
      <c r="AD5" t="s">
        <v>58</v>
      </c>
      <c r="AE5">
        <v>5</v>
      </c>
      <c r="AF5">
        <v>0</v>
      </c>
      <c r="AG5">
        <v>4</v>
      </c>
      <c r="AH5">
        <v>11</v>
      </c>
      <c r="AI5">
        <v>30</v>
      </c>
      <c r="AJ5">
        <v>4.22</v>
      </c>
      <c r="AK5">
        <v>1.25</v>
      </c>
      <c r="AL5">
        <v>5</v>
      </c>
      <c r="AM5">
        <v>5</v>
      </c>
    </row>
    <row r="6" spans="1:39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V6" s="1" t="s">
        <v>59</v>
      </c>
      <c r="W6" s="22">
        <v>4</v>
      </c>
      <c r="X6">
        <v>4</v>
      </c>
      <c r="Y6">
        <v>6</v>
      </c>
      <c r="Z6">
        <v>25</v>
      </c>
      <c r="AA6">
        <v>11</v>
      </c>
      <c r="AB6">
        <v>0</v>
      </c>
      <c r="AC6">
        <v>50</v>
      </c>
      <c r="AD6" t="s">
        <v>59</v>
      </c>
      <c r="AE6">
        <v>4</v>
      </c>
      <c r="AF6">
        <v>4</v>
      </c>
      <c r="AG6">
        <v>6</v>
      </c>
      <c r="AH6">
        <v>25</v>
      </c>
      <c r="AI6">
        <v>11</v>
      </c>
      <c r="AJ6">
        <v>3.7</v>
      </c>
      <c r="AK6">
        <v>1.1499999999999999</v>
      </c>
      <c r="AL6">
        <v>4</v>
      </c>
      <c r="AM6">
        <v>4</v>
      </c>
    </row>
    <row r="7" spans="1:39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V7" s="1" t="s">
        <v>60</v>
      </c>
      <c r="W7" s="22">
        <v>2</v>
      </c>
      <c r="X7">
        <v>3</v>
      </c>
      <c r="Y7">
        <v>3</v>
      </c>
      <c r="Z7">
        <v>11</v>
      </c>
      <c r="AA7">
        <v>31</v>
      </c>
      <c r="AB7">
        <v>0</v>
      </c>
      <c r="AC7">
        <v>50</v>
      </c>
      <c r="AD7" t="s">
        <v>60</v>
      </c>
      <c r="AE7">
        <v>2</v>
      </c>
      <c r="AF7">
        <v>3</v>
      </c>
      <c r="AG7">
        <v>3</v>
      </c>
      <c r="AH7">
        <v>11</v>
      </c>
      <c r="AI7">
        <v>31</v>
      </c>
      <c r="AJ7">
        <v>4.32</v>
      </c>
      <c r="AK7">
        <v>1.1000000000000001</v>
      </c>
      <c r="AL7">
        <v>5</v>
      </c>
      <c r="AM7">
        <v>5</v>
      </c>
    </row>
    <row r="8" spans="1:39" x14ac:dyDescent="0.25">
      <c r="A8" s="81" t="s">
        <v>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V8" s="1" t="s">
        <v>61</v>
      </c>
      <c r="W8" s="22">
        <v>4</v>
      </c>
      <c r="X8">
        <v>5</v>
      </c>
      <c r="Y8">
        <v>7</v>
      </c>
      <c r="Z8">
        <v>10</v>
      </c>
      <c r="AA8">
        <v>24</v>
      </c>
      <c r="AB8">
        <v>0</v>
      </c>
      <c r="AC8">
        <v>50</v>
      </c>
      <c r="AD8" t="s">
        <v>61</v>
      </c>
      <c r="AE8">
        <v>4</v>
      </c>
      <c r="AF8">
        <v>5</v>
      </c>
      <c r="AG8">
        <v>7</v>
      </c>
      <c r="AH8">
        <v>10</v>
      </c>
      <c r="AI8">
        <v>24</v>
      </c>
      <c r="AJ8">
        <v>3.9</v>
      </c>
      <c r="AK8">
        <v>1.33</v>
      </c>
      <c r="AL8">
        <v>4</v>
      </c>
      <c r="AM8">
        <v>5</v>
      </c>
    </row>
    <row r="9" spans="1:39" x14ac:dyDescent="0.25">
      <c r="A9" s="81" t="s">
        <v>82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V9" s="37" t="s">
        <v>62</v>
      </c>
      <c r="W9" s="22">
        <v>3</v>
      </c>
      <c r="X9">
        <v>3</v>
      </c>
      <c r="Y9">
        <v>4</v>
      </c>
      <c r="Z9">
        <v>8</v>
      </c>
      <c r="AA9">
        <v>32</v>
      </c>
      <c r="AB9">
        <v>0</v>
      </c>
      <c r="AC9">
        <v>50</v>
      </c>
      <c r="AD9" t="s">
        <v>62</v>
      </c>
      <c r="AE9">
        <v>3</v>
      </c>
      <c r="AF9">
        <v>3</v>
      </c>
      <c r="AG9">
        <v>4</v>
      </c>
      <c r="AH9">
        <v>8</v>
      </c>
      <c r="AI9">
        <v>32</v>
      </c>
      <c r="AJ9">
        <v>4.26</v>
      </c>
      <c r="AK9">
        <v>1.21</v>
      </c>
      <c r="AL9">
        <v>5</v>
      </c>
      <c r="AM9">
        <v>5</v>
      </c>
    </row>
    <row r="10" spans="1:3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V10" s="37" t="s">
        <v>63</v>
      </c>
      <c r="W10" s="22">
        <v>6</v>
      </c>
      <c r="X10">
        <v>2</v>
      </c>
      <c r="Y10">
        <v>11</v>
      </c>
      <c r="Z10">
        <v>16</v>
      </c>
      <c r="AA10">
        <v>15</v>
      </c>
      <c r="AB10">
        <v>0</v>
      </c>
      <c r="AC10">
        <v>50</v>
      </c>
      <c r="AD10" t="s">
        <v>63</v>
      </c>
      <c r="AE10">
        <v>6</v>
      </c>
      <c r="AF10">
        <v>2</v>
      </c>
      <c r="AG10">
        <v>11</v>
      </c>
      <c r="AH10">
        <v>16</v>
      </c>
      <c r="AI10">
        <v>15</v>
      </c>
      <c r="AJ10">
        <v>3.64</v>
      </c>
      <c r="AK10">
        <v>1.29</v>
      </c>
      <c r="AL10">
        <v>4</v>
      </c>
      <c r="AM10">
        <v>4</v>
      </c>
    </row>
    <row r="11" spans="1:39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V11" s="37" t="s">
        <v>64</v>
      </c>
      <c r="W11" s="22">
        <v>7</v>
      </c>
      <c r="X11">
        <v>3</v>
      </c>
      <c r="Y11">
        <v>9</v>
      </c>
      <c r="Z11">
        <v>14</v>
      </c>
      <c r="AA11">
        <v>17</v>
      </c>
      <c r="AB11">
        <v>0</v>
      </c>
      <c r="AC11">
        <v>50</v>
      </c>
      <c r="AD11" t="s">
        <v>64</v>
      </c>
      <c r="AE11">
        <v>7</v>
      </c>
      <c r="AF11">
        <v>3</v>
      </c>
      <c r="AG11">
        <v>9</v>
      </c>
      <c r="AH11">
        <v>14</v>
      </c>
      <c r="AI11">
        <v>17</v>
      </c>
      <c r="AJ11">
        <v>3.62</v>
      </c>
      <c r="AK11">
        <v>1.38</v>
      </c>
      <c r="AL11">
        <v>4</v>
      </c>
      <c r="AM11">
        <v>5</v>
      </c>
    </row>
    <row r="12" spans="1:39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V12" s="37" t="s">
        <v>65</v>
      </c>
      <c r="W12" s="22">
        <v>1</v>
      </c>
      <c r="X12">
        <v>2</v>
      </c>
      <c r="Y12">
        <v>2</v>
      </c>
      <c r="Z12">
        <v>9</v>
      </c>
      <c r="AA12">
        <v>36</v>
      </c>
      <c r="AB12">
        <v>0</v>
      </c>
      <c r="AC12">
        <v>50</v>
      </c>
      <c r="AD12" t="s">
        <v>65</v>
      </c>
      <c r="AE12">
        <v>1</v>
      </c>
      <c r="AF12">
        <v>2</v>
      </c>
      <c r="AG12">
        <v>2</v>
      </c>
      <c r="AH12">
        <v>9</v>
      </c>
      <c r="AI12">
        <v>36</v>
      </c>
      <c r="AJ12">
        <v>4.54</v>
      </c>
      <c r="AK12">
        <v>0.91</v>
      </c>
      <c r="AL12">
        <v>5</v>
      </c>
      <c r="AM12">
        <v>5</v>
      </c>
    </row>
    <row r="13" spans="1:39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V13" s="37" t="s">
        <v>66</v>
      </c>
      <c r="W13" s="22">
        <v>4</v>
      </c>
      <c r="X13">
        <v>3</v>
      </c>
      <c r="Y13">
        <v>4</v>
      </c>
      <c r="Z13">
        <v>16</v>
      </c>
      <c r="AA13">
        <v>23</v>
      </c>
      <c r="AB13">
        <v>0</v>
      </c>
      <c r="AC13">
        <v>50</v>
      </c>
      <c r="AD13" t="s">
        <v>66</v>
      </c>
      <c r="AE13">
        <v>4</v>
      </c>
      <c r="AF13">
        <v>3</v>
      </c>
      <c r="AG13">
        <v>4</v>
      </c>
      <c r="AH13">
        <v>16</v>
      </c>
      <c r="AI13">
        <v>23</v>
      </c>
      <c r="AJ13">
        <v>4.0199999999999996</v>
      </c>
      <c r="AK13">
        <v>1.24</v>
      </c>
      <c r="AL13">
        <v>4</v>
      </c>
      <c r="AM13">
        <v>5</v>
      </c>
    </row>
    <row r="14" spans="1:39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V14" s="37" t="s">
        <v>67</v>
      </c>
      <c r="W14" s="22">
        <v>4</v>
      </c>
      <c r="X14">
        <v>4</v>
      </c>
      <c r="Y14">
        <v>3</v>
      </c>
      <c r="Z14">
        <v>14</v>
      </c>
      <c r="AA14">
        <v>24</v>
      </c>
      <c r="AB14">
        <v>1</v>
      </c>
      <c r="AC14">
        <v>50</v>
      </c>
      <c r="AD14" t="s">
        <v>67</v>
      </c>
      <c r="AE14">
        <v>4</v>
      </c>
      <c r="AF14">
        <v>4</v>
      </c>
      <c r="AG14">
        <v>3</v>
      </c>
      <c r="AH14">
        <v>14</v>
      </c>
      <c r="AI14">
        <v>24</v>
      </c>
      <c r="AJ14">
        <v>4.0199999999999996</v>
      </c>
      <c r="AK14">
        <v>1.28</v>
      </c>
      <c r="AL14">
        <v>4</v>
      </c>
      <c r="AM14">
        <v>5</v>
      </c>
    </row>
    <row r="15" spans="1:39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V15" s="37" t="s">
        <v>68</v>
      </c>
      <c r="W15" s="22">
        <v>2</v>
      </c>
      <c r="X15">
        <v>0</v>
      </c>
      <c r="Y15">
        <v>4</v>
      </c>
      <c r="Z15">
        <v>13</v>
      </c>
      <c r="AA15">
        <v>28</v>
      </c>
      <c r="AB15">
        <v>3</v>
      </c>
      <c r="AC15">
        <v>50</v>
      </c>
      <c r="AD15" t="s">
        <v>68</v>
      </c>
      <c r="AE15">
        <v>2</v>
      </c>
      <c r="AF15">
        <v>0</v>
      </c>
      <c r="AG15">
        <v>4</v>
      </c>
      <c r="AH15">
        <v>13</v>
      </c>
      <c r="AI15">
        <v>28</v>
      </c>
      <c r="AJ15">
        <v>4.38</v>
      </c>
      <c r="AK15">
        <v>0.97</v>
      </c>
      <c r="AL15">
        <v>5</v>
      </c>
      <c r="AM15">
        <v>5</v>
      </c>
    </row>
    <row r="16" spans="1:39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1"/>
      <c r="K16" s="31"/>
      <c r="L16" s="31"/>
      <c r="M16" s="31"/>
      <c r="N16" s="30"/>
      <c r="O16" s="30"/>
      <c r="P16" s="30"/>
      <c r="Q16" s="30"/>
      <c r="R16" s="30"/>
      <c r="V16" s="37" t="s">
        <v>69</v>
      </c>
      <c r="W16" s="22">
        <v>4</v>
      </c>
      <c r="X16">
        <v>1</v>
      </c>
      <c r="Y16">
        <v>10</v>
      </c>
      <c r="Z16">
        <v>12</v>
      </c>
      <c r="AA16">
        <v>14</v>
      </c>
      <c r="AB16">
        <v>9</v>
      </c>
      <c r="AC16">
        <v>50</v>
      </c>
      <c r="AD16" t="s">
        <v>69</v>
      </c>
      <c r="AE16">
        <v>4</v>
      </c>
      <c r="AF16">
        <v>1</v>
      </c>
      <c r="AG16">
        <v>10</v>
      </c>
      <c r="AH16">
        <v>12</v>
      </c>
      <c r="AI16">
        <v>14</v>
      </c>
      <c r="AJ16">
        <v>3.76</v>
      </c>
      <c r="AK16">
        <v>1.24</v>
      </c>
      <c r="AL16">
        <v>4</v>
      </c>
      <c r="AM16">
        <v>5</v>
      </c>
    </row>
    <row r="17" spans="1:39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1"/>
      <c r="K17" s="31"/>
      <c r="L17" s="31"/>
      <c r="M17" s="31"/>
      <c r="N17" s="30"/>
      <c r="O17" s="30"/>
      <c r="P17" s="30"/>
      <c r="Q17" s="30"/>
      <c r="R17" s="30"/>
      <c r="V17" s="37" t="s">
        <v>70</v>
      </c>
      <c r="W17" s="22">
        <v>3</v>
      </c>
      <c r="X17">
        <v>0</v>
      </c>
      <c r="Y17">
        <v>5</v>
      </c>
      <c r="Z17">
        <v>5</v>
      </c>
      <c r="AA17">
        <v>37</v>
      </c>
      <c r="AB17">
        <v>0</v>
      </c>
      <c r="AC17">
        <v>50</v>
      </c>
      <c r="AD17" t="s">
        <v>70</v>
      </c>
      <c r="AE17">
        <v>3</v>
      </c>
      <c r="AF17">
        <v>0</v>
      </c>
      <c r="AG17">
        <v>5</v>
      </c>
      <c r="AH17">
        <v>5</v>
      </c>
      <c r="AI17">
        <v>37</v>
      </c>
      <c r="AJ17">
        <v>4.46</v>
      </c>
      <c r="AK17">
        <v>1.0900000000000001</v>
      </c>
      <c r="AL17">
        <v>5</v>
      </c>
      <c r="AM17">
        <v>5</v>
      </c>
    </row>
    <row r="18" spans="1:39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V18" s="37" t="s">
        <v>71</v>
      </c>
      <c r="W18" s="22">
        <v>3</v>
      </c>
      <c r="X18">
        <v>0</v>
      </c>
      <c r="Y18">
        <v>1</v>
      </c>
      <c r="Z18">
        <v>7</v>
      </c>
      <c r="AA18">
        <v>39</v>
      </c>
      <c r="AB18">
        <v>0</v>
      </c>
      <c r="AC18">
        <v>50</v>
      </c>
      <c r="AD18" t="s">
        <v>71</v>
      </c>
      <c r="AE18">
        <v>3</v>
      </c>
      <c r="AF18">
        <v>0</v>
      </c>
      <c r="AG18">
        <v>1</v>
      </c>
      <c r="AH18">
        <v>7</v>
      </c>
      <c r="AI18">
        <v>39</v>
      </c>
      <c r="AJ18">
        <v>4.58</v>
      </c>
      <c r="AK18">
        <v>1.01</v>
      </c>
      <c r="AL18">
        <v>5</v>
      </c>
      <c r="AM18">
        <v>5</v>
      </c>
    </row>
    <row r="19" spans="1:39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V19" s="37" t="s">
        <v>72</v>
      </c>
      <c r="W19" s="22">
        <v>1</v>
      </c>
      <c r="X19">
        <v>0</v>
      </c>
      <c r="Y19">
        <v>5</v>
      </c>
      <c r="Z19">
        <v>10</v>
      </c>
      <c r="AA19">
        <v>28</v>
      </c>
      <c r="AB19">
        <v>6</v>
      </c>
      <c r="AC19">
        <v>50</v>
      </c>
      <c r="AD19" t="s">
        <v>72</v>
      </c>
      <c r="AE19">
        <v>1</v>
      </c>
      <c r="AF19">
        <v>0</v>
      </c>
      <c r="AG19">
        <v>5</v>
      </c>
      <c r="AH19">
        <v>10</v>
      </c>
      <c r="AI19">
        <v>28</v>
      </c>
      <c r="AJ19">
        <v>4.45</v>
      </c>
      <c r="AK19">
        <v>0.87</v>
      </c>
      <c r="AL19">
        <v>5</v>
      </c>
      <c r="AM19">
        <v>5</v>
      </c>
    </row>
    <row r="20" spans="1:39" ht="33.75" x14ac:dyDescent="0.25">
      <c r="A20" s="25"/>
      <c r="B20" s="25"/>
      <c r="C20" s="25"/>
      <c r="D20" s="25"/>
      <c r="E20" s="25"/>
      <c r="F20" s="25"/>
      <c r="G20" s="25"/>
      <c r="V20" s="37" t="s">
        <v>73</v>
      </c>
      <c r="W20" s="22">
        <v>2</v>
      </c>
      <c r="X20">
        <v>2</v>
      </c>
      <c r="Y20">
        <v>3</v>
      </c>
      <c r="Z20">
        <v>11</v>
      </c>
      <c r="AA20">
        <v>32</v>
      </c>
      <c r="AB20">
        <v>0</v>
      </c>
      <c r="AC20">
        <v>50</v>
      </c>
      <c r="AD20" t="s">
        <v>73</v>
      </c>
      <c r="AE20">
        <v>2</v>
      </c>
      <c r="AF20">
        <v>2</v>
      </c>
      <c r="AG20">
        <v>3</v>
      </c>
      <c r="AH20">
        <v>11</v>
      </c>
      <c r="AI20">
        <v>32</v>
      </c>
      <c r="AJ20">
        <v>4.38</v>
      </c>
      <c r="AK20">
        <v>1.05</v>
      </c>
      <c r="AL20">
        <v>5</v>
      </c>
      <c r="AM20">
        <v>5</v>
      </c>
    </row>
    <row r="21" spans="1:39" ht="33.75" x14ac:dyDescent="0.25">
      <c r="A21" s="25"/>
      <c r="B21" s="25"/>
      <c r="C21" s="25"/>
      <c r="D21" s="25"/>
      <c r="E21" s="25"/>
      <c r="F21" s="25"/>
      <c r="G21" s="25"/>
      <c r="V21" s="37" t="s">
        <v>74</v>
      </c>
      <c r="AD21" t="s">
        <v>74</v>
      </c>
    </row>
    <row r="22" spans="1:39" ht="33.75" x14ac:dyDescent="0.25">
      <c r="A22" s="25"/>
      <c r="B22" s="25"/>
      <c r="C22" s="25"/>
      <c r="D22" s="25"/>
      <c r="E22" s="25"/>
      <c r="F22" s="25"/>
      <c r="G22" s="25"/>
      <c r="V22" s="37"/>
    </row>
    <row r="23" spans="1:3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V23" s="37"/>
    </row>
    <row r="24" spans="1:39" ht="18.75" x14ac:dyDescent="0.3">
      <c r="B24" s="4"/>
      <c r="V24" s="37"/>
    </row>
    <row r="25" spans="1:39" x14ac:dyDescent="0.25">
      <c r="V25" s="37"/>
    </row>
    <row r="26" spans="1:39" x14ac:dyDescent="0.25">
      <c r="V26" s="37"/>
    </row>
    <row r="27" spans="1:39" x14ac:dyDescent="0.25">
      <c r="V27" s="37"/>
    </row>
    <row r="28" spans="1:39" x14ac:dyDescent="0.25">
      <c r="V28" s="37"/>
    </row>
    <row r="29" spans="1:39" x14ac:dyDescent="0.25">
      <c r="V29" s="1" t="s">
        <v>75</v>
      </c>
    </row>
    <row r="30" spans="1:39" x14ac:dyDescent="0.25">
      <c r="X30" t="s">
        <v>44</v>
      </c>
      <c r="Y30" t="s">
        <v>45</v>
      </c>
      <c r="Z30" t="s">
        <v>46</v>
      </c>
      <c r="AA30" t="s">
        <v>47</v>
      </c>
    </row>
    <row r="31" spans="1:39" x14ac:dyDescent="0.25">
      <c r="V31" s="1" t="s">
        <v>43</v>
      </c>
      <c r="W31" s="39" t="s">
        <v>36</v>
      </c>
      <c r="X31">
        <v>25</v>
      </c>
      <c r="Y31">
        <v>50</v>
      </c>
      <c r="Z31">
        <v>50</v>
      </c>
      <c r="AA31">
        <v>50</v>
      </c>
    </row>
    <row r="32" spans="1:39" x14ac:dyDescent="0.25">
      <c r="W32" s="39" t="s">
        <v>37</v>
      </c>
      <c r="X32">
        <v>15</v>
      </c>
      <c r="Y32">
        <v>30</v>
      </c>
      <c r="Z32">
        <v>30</v>
      </c>
      <c r="AA32">
        <v>80</v>
      </c>
    </row>
    <row r="33" spans="22:27" x14ac:dyDescent="0.25">
      <c r="W33" s="39" t="s">
        <v>35</v>
      </c>
      <c r="X33">
        <v>10</v>
      </c>
      <c r="Y33">
        <v>20</v>
      </c>
      <c r="Z33">
        <v>20</v>
      </c>
      <c r="AA33">
        <v>100</v>
      </c>
    </row>
    <row r="34" spans="22:27" x14ac:dyDescent="0.25">
      <c r="W34" s="39" t="s">
        <v>39</v>
      </c>
      <c r="X34">
        <v>50</v>
      </c>
      <c r="Y34">
        <v>100</v>
      </c>
      <c r="Z34">
        <v>100</v>
      </c>
    </row>
    <row r="35" spans="22:27" x14ac:dyDescent="0.25">
      <c r="V35" s="1" t="s">
        <v>74</v>
      </c>
    </row>
    <row r="55" spans="1:28" x14ac:dyDescent="0.25">
      <c r="X55" s="24"/>
      <c r="Z55" s="24"/>
      <c r="AB55" s="24"/>
    </row>
    <row r="60" spans="1:28" ht="18" x14ac:dyDescent="0.25">
      <c r="A60" s="5" t="s">
        <v>34</v>
      </c>
    </row>
    <row r="61" spans="1:28" ht="21" x14ac:dyDescent="0.35">
      <c r="A61" s="26" t="s">
        <v>38</v>
      </c>
      <c r="B61" s="28"/>
      <c r="C61" s="27">
        <f>B61/$B$65</f>
        <v>0</v>
      </c>
    </row>
    <row r="62" spans="1:28" ht="21" x14ac:dyDescent="0.35">
      <c r="A62" s="26" t="s">
        <v>36</v>
      </c>
      <c r="B62" s="28">
        <v>25</v>
      </c>
      <c r="C62" s="27">
        <f>B62/$B$65</f>
        <v>0.5</v>
      </c>
    </row>
    <row r="63" spans="1:28" ht="21" x14ac:dyDescent="0.35">
      <c r="A63" s="26" t="s">
        <v>37</v>
      </c>
      <c r="B63" s="28">
        <v>15</v>
      </c>
      <c r="C63" s="27">
        <f>B63/$B$65</f>
        <v>0.3</v>
      </c>
    </row>
    <row r="64" spans="1:28" ht="21" x14ac:dyDescent="0.35">
      <c r="A64" s="26" t="s">
        <v>35</v>
      </c>
      <c r="B64" s="28">
        <v>10</v>
      </c>
      <c r="C64" s="27">
        <f>B64/$B$65</f>
        <v>0.2</v>
      </c>
    </row>
    <row r="65" spans="1:18" ht="18.75" x14ac:dyDescent="0.3">
      <c r="B65" s="28">
        <f>SUM(B61:B64)</f>
        <v>50</v>
      </c>
      <c r="C65" s="24"/>
    </row>
    <row r="70" spans="1:18" x14ac:dyDescent="0.25">
      <c r="G70" s="39"/>
    </row>
    <row r="71" spans="1:18" x14ac:dyDescent="0.25">
      <c r="G71" s="39"/>
    </row>
    <row r="72" spans="1:18" ht="18" x14ac:dyDescent="0.25">
      <c r="A72" s="5" t="s">
        <v>2</v>
      </c>
    </row>
    <row r="73" spans="1:18" ht="15" customHeight="1" x14ac:dyDescent="0.25">
      <c r="B73" s="79" t="s">
        <v>3</v>
      </c>
      <c r="C73" s="79"/>
      <c r="D73" s="79"/>
      <c r="E73" s="79"/>
      <c r="F73" s="79"/>
      <c r="G73" s="79"/>
      <c r="H73" s="3"/>
      <c r="I73" s="79" t="s">
        <v>4</v>
      </c>
      <c r="J73" s="79"/>
      <c r="K73" s="79"/>
      <c r="L73" s="79"/>
      <c r="M73" s="79"/>
      <c r="N73" s="79"/>
      <c r="O73" s="80" t="s">
        <v>5</v>
      </c>
      <c r="P73" s="80"/>
      <c r="Q73" s="80"/>
      <c r="R73" s="80"/>
    </row>
    <row r="74" spans="1:18" ht="15.75" x14ac:dyDescent="0.25">
      <c r="A74" s="6" t="s">
        <v>6</v>
      </c>
      <c r="B74" s="79"/>
      <c r="C74" s="79"/>
      <c r="D74" s="79"/>
      <c r="E74" s="79"/>
      <c r="F74" s="79"/>
      <c r="G74" s="79"/>
      <c r="H74" s="3"/>
      <c r="I74" s="79"/>
      <c r="J74" s="79"/>
      <c r="K74" s="79"/>
      <c r="L74" s="79"/>
      <c r="M74" s="79"/>
      <c r="N74" s="79"/>
      <c r="O74" s="80"/>
      <c r="P74" s="80"/>
      <c r="Q74" s="80"/>
      <c r="R74" s="80"/>
    </row>
    <row r="75" spans="1:18" ht="37.5" x14ac:dyDescent="0.25">
      <c r="B75" s="7">
        <v>1</v>
      </c>
      <c r="C75" s="8">
        <v>2</v>
      </c>
      <c r="D75" s="8">
        <v>3</v>
      </c>
      <c r="E75" s="8">
        <v>4</v>
      </c>
      <c r="F75" s="9">
        <v>5</v>
      </c>
      <c r="G75" s="9" t="s">
        <v>7</v>
      </c>
      <c r="H75" s="10" t="s">
        <v>8</v>
      </c>
      <c r="I75" s="11">
        <v>1</v>
      </c>
      <c r="J75" s="12">
        <v>2</v>
      </c>
      <c r="K75" s="12">
        <v>3</v>
      </c>
      <c r="L75" s="12">
        <v>4</v>
      </c>
      <c r="M75" s="13">
        <v>5</v>
      </c>
      <c r="N75" s="13" t="s">
        <v>7</v>
      </c>
      <c r="O75" s="14" t="s">
        <v>9</v>
      </c>
      <c r="P75" s="15" t="s">
        <v>10</v>
      </c>
      <c r="Q75" s="15" t="s">
        <v>11</v>
      </c>
      <c r="R75" s="15" t="s">
        <v>12</v>
      </c>
    </row>
    <row r="76" spans="1:18" ht="18.75" x14ac:dyDescent="0.25">
      <c r="A76" s="16" t="s">
        <v>13</v>
      </c>
      <c r="B76" s="48">
        <f>+W3</f>
        <v>3</v>
      </c>
      <c r="C76" s="49">
        <f t="shared" ref="C76:G84" si="0">+X3</f>
        <v>4</v>
      </c>
      <c r="D76" s="49">
        <f t="shared" si="0"/>
        <v>9</v>
      </c>
      <c r="E76" s="49">
        <f t="shared" si="0"/>
        <v>20</v>
      </c>
      <c r="F76" s="49">
        <f t="shared" si="0"/>
        <v>11</v>
      </c>
      <c r="G76" s="49">
        <f t="shared" si="0"/>
        <v>3</v>
      </c>
      <c r="H76" s="47">
        <f>SUM(B76:G76)</f>
        <v>50</v>
      </c>
      <c r="I76" s="35">
        <f>B76/$H76</f>
        <v>0.06</v>
      </c>
      <c r="J76" s="35">
        <f t="shared" ref="J76:N84" si="1">C76/$H76</f>
        <v>0.08</v>
      </c>
      <c r="K76" s="35">
        <f t="shared" si="1"/>
        <v>0.18</v>
      </c>
      <c r="L76" s="35">
        <f t="shared" si="1"/>
        <v>0.4</v>
      </c>
      <c r="M76" s="35">
        <f t="shared" si="1"/>
        <v>0.22</v>
      </c>
      <c r="N76" s="35">
        <f t="shared" si="1"/>
        <v>0.06</v>
      </c>
      <c r="O76" s="45">
        <f t="shared" ref="O76:O84" si="2">+AJ3</f>
        <v>3.68</v>
      </c>
      <c r="P76" s="45">
        <f t="shared" ref="P76:P84" si="3">+AK3</f>
        <v>1.1200000000000001</v>
      </c>
      <c r="Q76" s="45">
        <f t="shared" ref="Q76:Q84" si="4">+AL3</f>
        <v>4</v>
      </c>
      <c r="R76" s="45">
        <f t="shared" ref="R76:R84" si="5">+AM3</f>
        <v>4</v>
      </c>
    </row>
    <row r="77" spans="1:18" ht="37.5" x14ac:dyDescent="0.25">
      <c r="A77" s="16" t="s">
        <v>14</v>
      </c>
      <c r="B77" s="49">
        <f t="shared" ref="B77:B84" si="6">+W4</f>
        <v>1</v>
      </c>
      <c r="C77" s="49">
        <f t="shared" si="0"/>
        <v>1</v>
      </c>
      <c r="D77" s="49">
        <f t="shared" si="0"/>
        <v>4</v>
      </c>
      <c r="E77" s="49">
        <f t="shared" si="0"/>
        <v>17</v>
      </c>
      <c r="F77" s="49">
        <f t="shared" si="0"/>
        <v>25</v>
      </c>
      <c r="G77" s="49">
        <f t="shared" si="0"/>
        <v>2</v>
      </c>
      <c r="H77" s="47">
        <f t="shared" ref="H77:H84" si="7">SUM(B77:G77)</f>
        <v>50</v>
      </c>
      <c r="I77" s="35">
        <f t="shared" ref="I77:I84" si="8">B77/$H77</f>
        <v>0.02</v>
      </c>
      <c r="J77" s="35">
        <f t="shared" si="1"/>
        <v>0.02</v>
      </c>
      <c r="K77" s="35">
        <f t="shared" si="1"/>
        <v>0.08</v>
      </c>
      <c r="L77" s="35">
        <f t="shared" si="1"/>
        <v>0.34</v>
      </c>
      <c r="M77" s="35">
        <f t="shared" si="1"/>
        <v>0.5</v>
      </c>
      <c r="N77" s="35">
        <f t="shared" si="1"/>
        <v>0.04</v>
      </c>
      <c r="O77" s="45">
        <f t="shared" si="2"/>
        <v>4.33</v>
      </c>
      <c r="P77" s="45">
        <f t="shared" si="3"/>
        <v>0.88</v>
      </c>
      <c r="Q77" s="45">
        <f t="shared" si="4"/>
        <v>5</v>
      </c>
      <c r="R77" s="45">
        <f t="shared" si="5"/>
        <v>5</v>
      </c>
    </row>
    <row r="78" spans="1:18" ht="52.5" customHeight="1" x14ac:dyDescent="0.25">
      <c r="A78" s="16" t="s">
        <v>15</v>
      </c>
      <c r="B78" s="49">
        <f t="shared" si="6"/>
        <v>5</v>
      </c>
      <c r="C78" s="49">
        <f t="shared" si="0"/>
        <v>0</v>
      </c>
      <c r="D78" s="49">
        <f t="shared" si="0"/>
        <v>4</v>
      </c>
      <c r="E78" s="49">
        <f t="shared" si="0"/>
        <v>11</v>
      </c>
      <c r="F78" s="49">
        <f t="shared" si="0"/>
        <v>30</v>
      </c>
      <c r="G78" s="49">
        <f t="shared" si="0"/>
        <v>0</v>
      </c>
      <c r="H78" s="47">
        <f t="shared" si="7"/>
        <v>50</v>
      </c>
      <c r="I78" s="35">
        <f t="shared" si="8"/>
        <v>0.1</v>
      </c>
      <c r="J78" s="35">
        <f t="shared" si="1"/>
        <v>0</v>
      </c>
      <c r="K78" s="35">
        <f t="shared" si="1"/>
        <v>0.08</v>
      </c>
      <c r="L78" s="35">
        <f t="shared" si="1"/>
        <v>0.22</v>
      </c>
      <c r="M78" s="35">
        <f t="shared" si="1"/>
        <v>0.6</v>
      </c>
      <c r="N78" s="35">
        <f t="shared" si="1"/>
        <v>0</v>
      </c>
      <c r="O78" s="45">
        <f t="shared" si="2"/>
        <v>4.22</v>
      </c>
      <c r="P78" s="45">
        <f t="shared" si="3"/>
        <v>1.25</v>
      </c>
      <c r="Q78" s="45">
        <f t="shared" si="4"/>
        <v>5</v>
      </c>
      <c r="R78" s="45">
        <f t="shared" si="5"/>
        <v>5</v>
      </c>
    </row>
    <row r="79" spans="1:18" ht="37.5" x14ac:dyDescent="0.25">
      <c r="A79" s="16" t="s">
        <v>16</v>
      </c>
      <c r="B79" s="49">
        <f t="shared" si="6"/>
        <v>4</v>
      </c>
      <c r="C79" s="49">
        <f t="shared" si="0"/>
        <v>4</v>
      </c>
      <c r="D79" s="49">
        <f t="shared" si="0"/>
        <v>6</v>
      </c>
      <c r="E79" s="49">
        <f t="shared" si="0"/>
        <v>25</v>
      </c>
      <c r="F79" s="49">
        <f t="shared" si="0"/>
        <v>11</v>
      </c>
      <c r="G79" s="49">
        <f t="shared" si="0"/>
        <v>0</v>
      </c>
      <c r="H79" s="47">
        <f t="shared" si="7"/>
        <v>50</v>
      </c>
      <c r="I79" s="35">
        <f t="shared" si="8"/>
        <v>0.08</v>
      </c>
      <c r="J79" s="35">
        <f t="shared" si="1"/>
        <v>0.08</v>
      </c>
      <c r="K79" s="35">
        <f t="shared" si="1"/>
        <v>0.12</v>
      </c>
      <c r="L79" s="35">
        <f t="shared" si="1"/>
        <v>0.5</v>
      </c>
      <c r="M79" s="35">
        <f t="shared" si="1"/>
        <v>0.22</v>
      </c>
      <c r="N79" s="35">
        <f t="shared" si="1"/>
        <v>0</v>
      </c>
      <c r="O79" s="45">
        <f t="shared" si="2"/>
        <v>3.7</v>
      </c>
      <c r="P79" s="45">
        <f t="shared" si="3"/>
        <v>1.1499999999999999</v>
      </c>
      <c r="Q79" s="45">
        <f t="shared" si="4"/>
        <v>4</v>
      </c>
      <c r="R79" s="45">
        <f t="shared" si="5"/>
        <v>4</v>
      </c>
    </row>
    <row r="80" spans="1:18" ht="54" customHeight="1" x14ac:dyDescent="0.25">
      <c r="A80" s="16" t="s">
        <v>17</v>
      </c>
      <c r="B80" s="49">
        <f t="shared" si="6"/>
        <v>2</v>
      </c>
      <c r="C80" s="49">
        <f t="shared" si="0"/>
        <v>3</v>
      </c>
      <c r="D80" s="49">
        <f t="shared" si="0"/>
        <v>3</v>
      </c>
      <c r="E80" s="49">
        <f t="shared" si="0"/>
        <v>11</v>
      </c>
      <c r="F80" s="49">
        <f t="shared" si="0"/>
        <v>31</v>
      </c>
      <c r="G80" s="49">
        <f t="shared" si="0"/>
        <v>0</v>
      </c>
      <c r="H80" s="47">
        <f t="shared" si="7"/>
        <v>50</v>
      </c>
      <c r="I80" s="35">
        <f t="shared" si="8"/>
        <v>0.04</v>
      </c>
      <c r="J80" s="35">
        <f t="shared" si="1"/>
        <v>0.06</v>
      </c>
      <c r="K80" s="35">
        <f t="shared" si="1"/>
        <v>0.06</v>
      </c>
      <c r="L80" s="35">
        <f t="shared" si="1"/>
        <v>0.22</v>
      </c>
      <c r="M80" s="35">
        <f t="shared" si="1"/>
        <v>0.62</v>
      </c>
      <c r="N80" s="35">
        <f t="shared" si="1"/>
        <v>0</v>
      </c>
      <c r="O80" s="45">
        <f t="shared" si="2"/>
        <v>4.32</v>
      </c>
      <c r="P80" s="45">
        <f t="shared" si="3"/>
        <v>1.1000000000000001</v>
      </c>
      <c r="Q80" s="45">
        <f t="shared" si="4"/>
        <v>5</v>
      </c>
      <c r="R80" s="45">
        <f t="shared" si="5"/>
        <v>5</v>
      </c>
    </row>
    <row r="81" spans="1:18" ht="37.5" x14ac:dyDescent="0.25">
      <c r="A81" s="16" t="s">
        <v>18</v>
      </c>
      <c r="B81" s="49">
        <f t="shared" si="6"/>
        <v>4</v>
      </c>
      <c r="C81" s="49">
        <f t="shared" si="0"/>
        <v>5</v>
      </c>
      <c r="D81" s="49">
        <f t="shared" si="0"/>
        <v>7</v>
      </c>
      <c r="E81" s="49">
        <f t="shared" si="0"/>
        <v>10</v>
      </c>
      <c r="F81" s="49">
        <f t="shared" si="0"/>
        <v>24</v>
      </c>
      <c r="G81" s="49">
        <f t="shared" si="0"/>
        <v>0</v>
      </c>
      <c r="H81" s="47">
        <f t="shared" si="7"/>
        <v>50</v>
      </c>
      <c r="I81" s="35">
        <f t="shared" si="8"/>
        <v>0.08</v>
      </c>
      <c r="J81" s="35">
        <f t="shared" si="1"/>
        <v>0.1</v>
      </c>
      <c r="K81" s="35">
        <f t="shared" si="1"/>
        <v>0.14000000000000001</v>
      </c>
      <c r="L81" s="35">
        <f t="shared" si="1"/>
        <v>0.2</v>
      </c>
      <c r="M81" s="35">
        <f t="shared" si="1"/>
        <v>0.48</v>
      </c>
      <c r="N81" s="35">
        <f t="shared" si="1"/>
        <v>0</v>
      </c>
      <c r="O81" s="45">
        <f t="shared" si="2"/>
        <v>3.9</v>
      </c>
      <c r="P81" s="45">
        <f t="shared" si="3"/>
        <v>1.33</v>
      </c>
      <c r="Q81" s="45">
        <f t="shared" si="4"/>
        <v>4</v>
      </c>
      <c r="R81" s="45">
        <f t="shared" si="5"/>
        <v>5</v>
      </c>
    </row>
    <row r="82" spans="1:18" ht="37.5" x14ac:dyDescent="0.25">
      <c r="A82" s="16" t="s">
        <v>19</v>
      </c>
      <c r="B82" s="49">
        <f t="shared" si="6"/>
        <v>3</v>
      </c>
      <c r="C82" s="49">
        <f t="shared" si="0"/>
        <v>3</v>
      </c>
      <c r="D82" s="49">
        <f t="shared" si="0"/>
        <v>4</v>
      </c>
      <c r="E82" s="49">
        <f t="shared" si="0"/>
        <v>8</v>
      </c>
      <c r="F82" s="49">
        <f t="shared" si="0"/>
        <v>32</v>
      </c>
      <c r="G82" s="49">
        <f t="shared" si="0"/>
        <v>0</v>
      </c>
      <c r="H82" s="47">
        <f t="shared" si="7"/>
        <v>50</v>
      </c>
      <c r="I82" s="35">
        <f t="shared" si="8"/>
        <v>0.06</v>
      </c>
      <c r="J82" s="35">
        <f t="shared" si="1"/>
        <v>0.06</v>
      </c>
      <c r="K82" s="35">
        <f t="shared" si="1"/>
        <v>0.08</v>
      </c>
      <c r="L82" s="35">
        <f t="shared" si="1"/>
        <v>0.16</v>
      </c>
      <c r="M82" s="35">
        <f t="shared" si="1"/>
        <v>0.64</v>
      </c>
      <c r="N82" s="35">
        <f t="shared" si="1"/>
        <v>0</v>
      </c>
      <c r="O82" s="45">
        <f t="shared" si="2"/>
        <v>4.26</v>
      </c>
      <c r="P82" s="45">
        <f t="shared" si="3"/>
        <v>1.21</v>
      </c>
      <c r="Q82" s="45">
        <f t="shared" si="4"/>
        <v>5</v>
      </c>
      <c r="R82" s="45">
        <f t="shared" si="5"/>
        <v>5</v>
      </c>
    </row>
    <row r="83" spans="1:18" ht="57" customHeight="1" x14ac:dyDescent="0.25">
      <c r="A83" s="16" t="s">
        <v>20</v>
      </c>
      <c r="B83" s="49">
        <f t="shared" si="6"/>
        <v>6</v>
      </c>
      <c r="C83" s="49">
        <f t="shared" si="0"/>
        <v>2</v>
      </c>
      <c r="D83" s="49">
        <f t="shared" si="0"/>
        <v>11</v>
      </c>
      <c r="E83" s="49">
        <f t="shared" si="0"/>
        <v>16</v>
      </c>
      <c r="F83" s="49">
        <f t="shared" si="0"/>
        <v>15</v>
      </c>
      <c r="G83" s="49">
        <f t="shared" si="0"/>
        <v>0</v>
      </c>
      <c r="H83" s="47">
        <f t="shared" si="7"/>
        <v>50</v>
      </c>
      <c r="I83" s="35">
        <f t="shared" si="8"/>
        <v>0.12</v>
      </c>
      <c r="J83" s="35">
        <f t="shared" si="1"/>
        <v>0.04</v>
      </c>
      <c r="K83" s="35">
        <f t="shared" si="1"/>
        <v>0.22</v>
      </c>
      <c r="L83" s="35">
        <f t="shared" si="1"/>
        <v>0.32</v>
      </c>
      <c r="M83" s="35">
        <f t="shared" si="1"/>
        <v>0.3</v>
      </c>
      <c r="N83" s="35">
        <f t="shared" si="1"/>
        <v>0</v>
      </c>
      <c r="O83" s="45">
        <f t="shared" si="2"/>
        <v>3.64</v>
      </c>
      <c r="P83" s="45">
        <f t="shared" si="3"/>
        <v>1.29</v>
      </c>
      <c r="Q83" s="45">
        <f t="shared" si="4"/>
        <v>4</v>
      </c>
      <c r="R83" s="45">
        <f t="shared" si="5"/>
        <v>4</v>
      </c>
    </row>
    <row r="84" spans="1:18" ht="18.75" x14ac:dyDescent="0.25">
      <c r="A84" s="16" t="s">
        <v>21</v>
      </c>
      <c r="B84" s="49">
        <f t="shared" si="6"/>
        <v>7</v>
      </c>
      <c r="C84" s="49">
        <f t="shared" si="0"/>
        <v>3</v>
      </c>
      <c r="D84" s="49">
        <f t="shared" si="0"/>
        <v>9</v>
      </c>
      <c r="E84" s="49">
        <f t="shared" si="0"/>
        <v>14</v>
      </c>
      <c r="F84" s="49">
        <f t="shared" si="0"/>
        <v>17</v>
      </c>
      <c r="G84" s="49">
        <f t="shared" si="0"/>
        <v>0</v>
      </c>
      <c r="H84" s="47">
        <f t="shared" si="7"/>
        <v>50</v>
      </c>
      <c r="I84" s="35">
        <f t="shared" si="8"/>
        <v>0.14000000000000001</v>
      </c>
      <c r="J84" s="35">
        <f t="shared" si="1"/>
        <v>0.06</v>
      </c>
      <c r="K84" s="35">
        <f t="shared" si="1"/>
        <v>0.18</v>
      </c>
      <c r="L84" s="35">
        <f t="shared" si="1"/>
        <v>0.28000000000000003</v>
      </c>
      <c r="M84" s="35">
        <f t="shared" si="1"/>
        <v>0.34</v>
      </c>
      <c r="N84" s="35">
        <f t="shared" si="1"/>
        <v>0</v>
      </c>
      <c r="O84" s="45">
        <f t="shared" si="2"/>
        <v>3.62</v>
      </c>
      <c r="P84" s="45">
        <f t="shared" si="3"/>
        <v>1.38</v>
      </c>
      <c r="Q84" s="45">
        <f t="shared" si="4"/>
        <v>4</v>
      </c>
      <c r="R84" s="45">
        <f t="shared" si="5"/>
        <v>5</v>
      </c>
    </row>
    <row r="88" spans="1:18" ht="15" customHeight="1" x14ac:dyDescent="0.25">
      <c r="B88" s="79" t="s">
        <v>3</v>
      </c>
      <c r="C88" s="79"/>
      <c r="D88" s="79"/>
      <c r="E88" s="79"/>
      <c r="F88" s="79"/>
      <c r="G88" s="79"/>
      <c r="H88" s="3"/>
      <c r="I88" s="79" t="s">
        <v>4</v>
      </c>
      <c r="J88" s="79"/>
      <c r="K88" s="79"/>
      <c r="L88" s="79"/>
      <c r="M88" s="79"/>
      <c r="N88" s="79"/>
      <c r="O88" s="80" t="s">
        <v>5</v>
      </c>
      <c r="P88" s="80"/>
      <c r="Q88" s="80"/>
      <c r="R88" s="80"/>
    </row>
    <row r="89" spans="1:18" ht="15.75" x14ac:dyDescent="0.25">
      <c r="A89" s="6" t="s">
        <v>22</v>
      </c>
      <c r="B89" s="79"/>
      <c r="C89" s="79"/>
      <c r="D89" s="79"/>
      <c r="E89" s="79"/>
      <c r="F89" s="79"/>
      <c r="G89" s="79"/>
      <c r="H89" s="3"/>
      <c r="I89" s="79"/>
      <c r="J89" s="79"/>
      <c r="K89" s="79"/>
      <c r="L89" s="79"/>
      <c r="M89" s="79"/>
      <c r="N89" s="79"/>
      <c r="O89" s="80"/>
      <c r="P89" s="80"/>
      <c r="Q89" s="80"/>
      <c r="R89" s="80"/>
    </row>
    <row r="90" spans="1:18" ht="38.25" thickBot="1" x14ac:dyDescent="0.3">
      <c r="A90" s="17"/>
      <c r="B90" s="18">
        <v>1</v>
      </c>
      <c r="C90" s="18">
        <v>2</v>
      </c>
      <c r="D90" s="18">
        <v>3</v>
      </c>
      <c r="E90" s="18">
        <v>4</v>
      </c>
      <c r="F90" s="18">
        <v>5</v>
      </c>
      <c r="G90" s="18" t="s">
        <v>7</v>
      </c>
      <c r="H90" s="19" t="s">
        <v>8</v>
      </c>
      <c r="I90" s="18">
        <v>1</v>
      </c>
      <c r="J90" s="18">
        <v>2</v>
      </c>
      <c r="K90" s="18">
        <v>3</v>
      </c>
      <c r="L90" s="18">
        <v>4</v>
      </c>
      <c r="M90" s="18">
        <v>5</v>
      </c>
      <c r="N90" s="18" t="s">
        <v>7</v>
      </c>
      <c r="O90" s="20" t="s">
        <v>9</v>
      </c>
      <c r="P90" s="20" t="s">
        <v>10</v>
      </c>
      <c r="Q90" s="20" t="s">
        <v>11</v>
      </c>
      <c r="R90" s="20" t="s">
        <v>12</v>
      </c>
    </row>
    <row r="91" spans="1:18" ht="25.5" customHeight="1" x14ac:dyDescent="0.25">
      <c r="A91" s="16" t="s">
        <v>23</v>
      </c>
      <c r="B91" s="46">
        <f>+W12</f>
        <v>1</v>
      </c>
      <c r="C91" s="46">
        <f t="shared" ref="C91:G99" si="9">+X12</f>
        <v>2</v>
      </c>
      <c r="D91" s="46">
        <f t="shared" si="9"/>
        <v>2</v>
      </c>
      <c r="E91" s="46">
        <f t="shared" si="9"/>
        <v>9</v>
      </c>
      <c r="F91" s="46">
        <f t="shared" si="9"/>
        <v>36</v>
      </c>
      <c r="G91" s="46">
        <f t="shared" si="9"/>
        <v>0</v>
      </c>
      <c r="H91" s="46">
        <f>SUM(B91:G91)</f>
        <v>50</v>
      </c>
      <c r="I91" s="36">
        <f>B91/$H91</f>
        <v>0.02</v>
      </c>
      <c r="J91" s="34">
        <f t="shared" ref="J91:N99" si="10">C91/$H91</f>
        <v>0.04</v>
      </c>
      <c r="K91" s="34">
        <f t="shared" si="10"/>
        <v>0.04</v>
      </c>
      <c r="L91" s="34">
        <f t="shared" si="10"/>
        <v>0.18</v>
      </c>
      <c r="M91" s="34">
        <f t="shared" si="10"/>
        <v>0.72</v>
      </c>
      <c r="N91" s="34">
        <f t="shared" si="10"/>
        <v>0</v>
      </c>
      <c r="O91" s="46">
        <f t="shared" ref="O91:O99" si="11">+AJ12</f>
        <v>4.54</v>
      </c>
      <c r="P91" s="46">
        <f t="shared" ref="P91:P99" si="12">+AK12</f>
        <v>0.91</v>
      </c>
      <c r="Q91" s="46">
        <f t="shared" ref="Q91:Q99" si="13">+AL12</f>
        <v>5</v>
      </c>
      <c r="R91" s="46">
        <f t="shared" ref="R91:R99" si="14">+AM12</f>
        <v>5</v>
      </c>
    </row>
    <row r="92" spans="1:18" ht="27" customHeight="1" x14ac:dyDescent="0.25">
      <c r="A92" s="16" t="s">
        <v>24</v>
      </c>
      <c r="B92" s="46">
        <f t="shared" ref="B92:B98" si="15">+W13</f>
        <v>4</v>
      </c>
      <c r="C92" s="46">
        <f t="shared" si="9"/>
        <v>3</v>
      </c>
      <c r="D92" s="46">
        <f t="shared" si="9"/>
        <v>4</v>
      </c>
      <c r="E92" s="46">
        <f t="shared" si="9"/>
        <v>16</v>
      </c>
      <c r="F92" s="46">
        <f t="shared" si="9"/>
        <v>23</v>
      </c>
      <c r="G92" s="46">
        <f t="shared" si="9"/>
        <v>0</v>
      </c>
      <c r="H92" s="46">
        <f t="shared" ref="H92:H99" si="16">SUM(B92:G92)</f>
        <v>50</v>
      </c>
      <c r="I92" s="36">
        <f t="shared" ref="I92:I99" si="17">B92/$H92</f>
        <v>0.08</v>
      </c>
      <c r="J92" s="34">
        <f t="shared" si="10"/>
        <v>0.06</v>
      </c>
      <c r="K92" s="34">
        <f t="shared" si="10"/>
        <v>0.08</v>
      </c>
      <c r="L92" s="34">
        <f t="shared" si="10"/>
        <v>0.32</v>
      </c>
      <c r="M92" s="34">
        <f t="shared" si="10"/>
        <v>0.46</v>
      </c>
      <c r="N92" s="34">
        <f t="shared" si="10"/>
        <v>0</v>
      </c>
      <c r="O92" s="46">
        <f t="shared" si="11"/>
        <v>4.0199999999999996</v>
      </c>
      <c r="P92" s="46">
        <f t="shared" si="12"/>
        <v>1.24</v>
      </c>
      <c r="Q92" s="46">
        <f t="shared" si="13"/>
        <v>4</v>
      </c>
      <c r="R92" s="46">
        <f t="shared" si="14"/>
        <v>5</v>
      </c>
    </row>
    <row r="93" spans="1:18" ht="37.5" x14ac:dyDescent="0.25">
      <c r="A93" s="16" t="s">
        <v>25</v>
      </c>
      <c r="B93" s="46">
        <f t="shared" si="15"/>
        <v>4</v>
      </c>
      <c r="C93" s="46">
        <f t="shared" si="9"/>
        <v>4</v>
      </c>
      <c r="D93" s="46">
        <f t="shared" si="9"/>
        <v>3</v>
      </c>
      <c r="E93" s="46">
        <f t="shared" si="9"/>
        <v>14</v>
      </c>
      <c r="F93" s="46">
        <f t="shared" si="9"/>
        <v>24</v>
      </c>
      <c r="G93" s="46">
        <f t="shared" si="9"/>
        <v>1</v>
      </c>
      <c r="H93" s="46">
        <f t="shared" si="16"/>
        <v>50</v>
      </c>
      <c r="I93" s="36">
        <f t="shared" si="17"/>
        <v>0.08</v>
      </c>
      <c r="J93" s="34">
        <f t="shared" si="10"/>
        <v>0.08</v>
      </c>
      <c r="K93" s="34">
        <f t="shared" si="10"/>
        <v>0.06</v>
      </c>
      <c r="L93" s="34">
        <f t="shared" si="10"/>
        <v>0.28000000000000003</v>
      </c>
      <c r="M93" s="34">
        <f t="shared" si="10"/>
        <v>0.48</v>
      </c>
      <c r="N93" s="34">
        <f t="shared" si="10"/>
        <v>0.02</v>
      </c>
      <c r="O93" s="46">
        <f t="shared" si="11"/>
        <v>4.0199999999999996</v>
      </c>
      <c r="P93" s="46">
        <f t="shared" si="12"/>
        <v>1.28</v>
      </c>
      <c r="Q93" s="46">
        <f t="shared" si="13"/>
        <v>4</v>
      </c>
      <c r="R93" s="46">
        <f t="shared" si="14"/>
        <v>5</v>
      </c>
    </row>
    <row r="94" spans="1:18" ht="37.5" x14ac:dyDescent="0.25">
      <c r="A94" s="16" t="s">
        <v>26</v>
      </c>
      <c r="B94" s="46">
        <f t="shared" si="15"/>
        <v>2</v>
      </c>
      <c r="C94" s="46">
        <f t="shared" si="9"/>
        <v>0</v>
      </c>
      <c r="D94" s="46">
        <f t="shared" si="9"/>
        <v>4</v>
      </c>
      <c r="E94" s="46">
        <f t="shared" si="9"/>
        <v>13</v>
      </c>
      <c r="F94" s="46">
        <f t="shared" si="9"/>
        <v>28</v>
      </c>
      <c r="G94" s="46">
        <f t="shared" si="9"/>
        <v>3</v>
      </c>
      <c r="H94" s="46">
        <f t="shared" si="16"/>
        <v>50</v>
      </c>
      <c r="I94" s="36">
        <f t="shared" si="17"/>
        <v>0.04</v>
      </c>
      <c r="J94" s="34">
        <f t="shared" si="10"/>
        <v>0</v>
      </c>
      <c r="K94" s="34">
        <f t="shared" si="10"/>
        <v>0.08</v>
      </c>
      <c r="L94" s="34">
        <f t="shared" si="10"/>
        <v>0.26</v>
      </c>
      <c r="M94" s="34">
        <f t="shared" si="10"/>
        <v>0.56000000000000005</v>
      </c>
      <c r="N94" s="34">
        <f t="shared" si="10"/>
        <v>0.06</v>
      </c>
      <c r="O94" s="46">
        <f t="shared" si="11"/>
        <v>4.38</v>
      </c>
      <c r="P94" s="46">
        <f t="shared" si="12"/>
        <v>0.97</v>
      </c>
      <c r="Q94" s="46">
        <f t="shared" si="13"/>
        <v>5</v>
      </c>
      <c r="R94" s="46">
        <f t="shared" si="14"/>
        <v>5</v>
      </c>
    </row>
    <row r="95" spans="1:18" ht="37.5" x14ac:dyDescent="0.25">
      <c r="A95" s="16" t="s">
        <v>27</v>
      </c>
      <c r="B95" s="46">
        <f t="shared" si="15"/>
        <v>4</v>
      </c>
      <c r="C95" s="46">
        <f t="shared" si="9"/>
        <v>1</v>
      </c>
      <c r="D95" s="46">
        <f t="shared" si="9"/>
        <v>10</v>
      </c>
      <c r="E95" s="46">
        <f t="shared" si="9"/>
        <v>12</v>
      </c>
      <c r="F95" s="46">
        <f t="shared" si="9"/>
        <v>14</v>
      </c>
      <c r="G95" s="46">
        <f t="shared" si="9"/>
        <v>9</v>
      </c>
      <c r="H95" s="46">
        <f t="shared" si="16"/>
        <v>50</v>
      </c>
      <c r="I95" s="36">
        <f t="shared" si="17"/>
        <v>0.08</v>
      </c>
      <c r="J95" s="34">
        <f t="shared" si="10"/>
        <v>0.02</v>
      </c>
      <c r="K95" s="34">
        <f t="shared" si="10"/>
        <v>0.2</v>
      </c>
      <c r="L95" s="34">
        <f t="shared" si="10"/>
        <v>0.24</v>
      </c>
      <c r="M95" s="34">
        <f t="shared" si="10"/>
        <v>0.28000000000000003</v>
      </c>
      <c r="N95" s="34">
        <f t="shared" si="10"/>
        <v>0.18</v>
      </c>
      <c r="O95" s="46">
        <f t="shared" si="11"/>
        <v>3.76</v>
      </c>
      <c r="P95" s="46">
        <f t="shared" si="12"/>
        <v>1.24</v>
      </c>
      <c r="Q95" s="46">
        <f t="shared" si="13"/>
        <v>4</v>
      </c>
      <c r="R95" s="46">
        <f t="shared" si="14"/>
        <v>5</v>
      </c>
    </row>
    <row r="96" spans="1:18" ht="37.5" x14ac:dyDescent="0.25">
      <c r="A96" s="16" t="s">
        <v>28</v>
      </c>
      <c r="B96" s="46">
        <f t="shared" si="15"/>
        <v>3</v>
      </c>
      <c r="C96" s="46">
        <f t="shared" si="9"/>
        <v>0</v>
      </c>
      <c r="D96" s="46">
        <f t="shared" si="9"/>
        <v>5</v>
      </c>
      <c r="E96" s="46">
        <f t="shared" si="9"/>
        <v>5</v>
      </c>
      <c r="F96" s="46">
        <f t="shared" si="9"/>
        <v>37</v>
      </c>
      <c r="G96" s="46">
        <f t="shared" si="9"/>
        <v>0</v>
      </c>
      <c r="H96" s="46">
        <f t="shared" si="16"/>
        <v>50</v>
      </c>
      <c r="I96" s="36">
        <f t="shared" si="17"/>
        <v>0.06</v>
      </c>
      <c r="J96" s="34">
        <f t="shared" si="10"/>
        <v>0</v>
      </c>
      <c r="K96" s="34">
        <f t="shared" si="10"/>
        <v>0.1</v>
      </c>
      <c r="L96" s="34">
        <f t="shared" si="10"/>
        <v>0.1</v>
      </c>
      <c r="M96" s="34">
        <f t="shared" si="10"/>
        <v>0.74</v>
      </c>
      <c r="N96" s="34">
        <f t="shared" si="10"/>
        <v>0</v>
      </c>
      <c r="O96" s="46">
        <f t="shared" si="11"/>
        <v>4.46</v>
      </c>
      <c r="P96" s="46">
        <f t="shared" si="12"/>
        <v>1.0900000000000001</v>
      </c>
      <c r="Q96" s="46">
        <f t="shared" si="13"/>
        <v>5</v>
      </c>
      <c r="R96" s="46">
        <f t="shared" si="14"/>
        <v>5</v>
      </c>
    </row>
    <row r="97" spans="1:26" ht="37.5" x14ac:dyDescent="0.25">
      <c r="A97" s="16" t="s">
        <v>29</v>
      </c>
      <c r="B97" s="46">
        <f t="shared" si="15"/>
        <v>3</v>
      </c>
      <c r="C97" s="46">
        <f t="shared" si="9"/>
        <v>0</v>
      </c>
      <c r="D97" s="46">
        <f t="shared" si="9"/>
        <v>1</v>
      </c>
      <c r="E97" s="46">
        <f t="shared" si="9"/>
        <v>7</v>
      </c>
      <c r="F97" s="46">
        <f t="shared" si="9"/>
        <v>39</v>
      </c>
      <c r="G97" s="46">
        <f t="shared" si="9"/>
        <v>0</v>
      </c>
      <c r="H97" s="46">
        <f t="shared" si="16"/>
        <v>50</v>
      </c>
      <c r="I97" s="36">
        <f t="shared" si="17"/>
        <v>0.06</v>
      </c>
      <c r="J97" s="34">
        <f t="shared" si="10"/>
        <v>0</v>
      </c>
      <c r="K97" s="34">
        <f t="shared" si="10"/>
        <v>0.02</v>
      </c>
      <c r="L97" s="34">
        <f t="shared" si="10"/>
        <v>0.14000000000000001</v>
      </c>
      <c r="M97" s="34">
        <f t="shared" si="10"/>
        <v>0.78</v>
      </c>
      <c r="N97" s="34">
        <f t="shared" si="10"/>
        <v>0</v>
      </c>
      <c r="O97" s="46">
        <f t="shared" si="11"/>
        <v>4.58</v>
      </c>
      <c r="P97" s="46">
        <f t="shared" si="12"/>
        <v>1.01</v>
      </c>
      <c r="Q97" s="46">
        <f t="shared" si="13"/>
        <v>5</v>
      </c>
      <c r="R97" s="46">
        <f t="shared" si="14"/>
        <v>5</v>
      </c>
    </row>
    <row r="98" spans="1:26" ht="37.5" x14ac:dyDescent="0.25">
      <c r="A98" s="21" t="s">
        <v>30</v>
      </c>
      <c r="B98" s="46">
        <f t="shared" si="15"/>
        <v>1</v>
      </c>
      <c r="C98" s="46">
        <f t="shared" si="9"/>
        <v>0</v>
      </c>
      <c r="D98" s="46">
        <f t="shared" si="9"/>
        <v>5</v>
      </c>
      <c r="E98" s="46">
        <f t="shared" si="9"/>
        <v>10</v>
      </c>
      <c r="F98" s="46">
        <f t="shared" si="9"/>
        <v>28</v>
      </c>
      <c r="G98" s="46">
        <f t="shared" si="9"/>
        <v>6</v>
      </c>
      <c r="H98" s="46">
        <f t="shared" si="16"/>
        <v>50</v>
      </c>
      <c r="I98" s="36">
        <f t="shared" si="17"/>
        <v>0.02</v>
      </c>
      <c r="J98" s="34">
        <f t="shared" si="10"/>
        <v>0</v>
      </c>
      <c r="K98" s="34">
        <f t="shared" si="10"/>
        <v>0.1</v>
      </c>
      <c r="L98" s="34">
        <f t="shared" si="10"/>
        <v>0.2</v>
      </c>
      <c r="M98" s="34">
        <f t="shared" si="10"/>
        <v>0.56000000000000005</v>
      </c>
      <c r="N98" s="34">
        <f t="shared" si="10"/>
        <v>0.12</v>
      </c>
      <c r="O98" s="46">
        <f t="shared" si="11"/>
        <v>4.45</v>
      </c>
      <c r="P98" s="46">
        <f t="shared" si="12"/>
        <v>0.87</v>
      </c>
      <c r="Q98" s="46">
        <f t="shared" si="13"/>
        <v>5</v>
      </c>
      <c r="R98" s="46">
        <f t="shared" si="14"/>
        <v>5</v>
      </c>
      <c r="V98" s="38"/>
      <c r="W98" s="40"/>
      <c r="X98" s="32"/>
      <c r="Y98" s="32"/>
      <c r="Z98" s="32"/>
    </row>
    <row r="99" spans="1:26" ht="48" customHeight="1" x14ac:dyDescent="0.25">
      <c r="A99" s="16" t="s">
        <v>31</v>
      </c>
      <c r="B99" s="46">
        <f>+W20</f>
        <v>2</v>
      </c>
      <c r="C99" s="46">
        <f t="shared" si="9"/>
        <v>2</v>
      </c>
      <c r="D99" s="46">
        <f t="shared" si="9"/>
        <v>3</v>
      </c>
      <c r="E99" s="46">
        <f t="shared" si="9"/>
        <v>11</v>
      </c>
      <c r="F99" s="46">
        <f t="shared" si="9"/>
        <v>32</v>
      </c>
      <c r="G99" s="46">
        <f t="shared" si="9"/>
        <v>0</v>
      </c>
      <c r="H99" s="46">
        <f t="shared" si="16"/>
        <v>50</v>
      </c>
      <c r="I99" s="36">
        <f t="shared" si="17"/>
        <v>0.04</v>
      </c>
      <c r="J99" s="34">
        <f t="shared" si="10"/>
        <v>0.04</v>
      </c>
      <c r="K99" s="34">
        <f t="shared" si="10"/>
        <v>0.06</v>
      </c>
      <c r="L99" s="34">
        <f t="shared" si="10"/>
        <v>0.22</v>
      </c>
      <c r="M99" s="34">
        <f t="shared" si="10"/>
        <v>0.64</v>
      </c>
      <c r="N99" s="34">
        <f t="shared" si="10"/>
        <v>0</v>
      </c>
      <c r="O99" s="46">
        <f t="shared" si="11"/>
        <v>4.38</v>
      </c>
      <c r="P99" s="46">
        <f t="shared" si="12"/>
        <v>1.05</v>
      </c>
      <c r="Q99" s="46">
        <f t="shared" si="13"/>
        <v>5</v>
      </c>
      <c r="R99" s="46">
        <f t="shared" si="14"/>
        <v>5</v>
      </c>
    </row>
    <row r="100" spans="1:26" s="32" customFormat="1" ht="18.75" x14ac:dyDescent="0.3">
      <c r="B100" s="33"/>
      <c r="C100" s="33"/>
      <c r="D100" s="33"/>
      <c r="E100" s="33"/>
      <c r="F100" s="33"/>
      <c r="G100" s="33"/>
      <c r="H100" s="33"/>
      <c r="V100" s="1"/>
      <c r="W100" s="39"/>
      <c r="X100"/>
      <c r="Y100"/>
      <c r="Z100"/>
    </row>
    <row r="103" spans="1:26" s="32" customFormat="1" ht="26.25" x14ac:dyDescent="0.25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38"/>
      <c r="W103" s="40"/>
    </row>
    <row r="104" spans="1:26" s="32" customFormat="1" x14ac:dyDescent="0.25">
      <c r="V104" s="38"/>
      <c r="W104" s="40"/>
    </row>
    <row r="105" spans="1:26" s="32" customFormat="1" ht="21" customHeight="1" x14ac:dyDescent="0.25">
      <c r="A105" s="109"/>
      <c r="B105" s="82"/>
      <c r="C105" s="82"/>
      <c r="D105" s="82"/>
      <c r="E105" s="82"/>
      <c r="F105" s="82"/>
      <c r="G105" s="82"/>
      <c r="H105" s="82"/>
      <c r="I105" s="110"/>
      <c r="J105" s="110"/>
      <c r="K105" s="110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38"/>
      <c r="W105" s="40"/>
    </row>
    <row r="106" spans="1:26" s="32" customFormat="1" ht="15" customHeight="1" x14ac:dyDescent="0.25">
      <c r="A106" s="40"/>
      <c r="B106" s="83"/>
      <c r="C106" s="83"/>
      <c r="D106" s="83"/>
      <c r="E106" s="83"/>
      <c r="F106" s="83"/>
      <c r="G106" s="83"/>
      <c r="H106" s="83"/>
      <c r="I106" s="84"/>
      <c r="J106" s="84"/>
      <c r="K106" s="84"/>
      <c r="L106" s="84"/>
      <c r="M106" s="84"/>
      <c r="N106" s="84"/>
      <c r="O106" s="84"/>
      <c r="P106" s="84"/>
      <c r="Q106" s="78"/>
      <c r="R106" s="78"/>
      <c r="S106" s="78"/>
      <c r="T106" s="78"/>
      <c r="U106" s="78"/>
      <c r="V106" s="38"/>
      <c r="W106" s="40"/>
    </row>
    <row r="107" spans="1:26" s="32" customFormat="1" ht="15" customHeight="1" x14ac:dyDescent="0.25">
      <c r="A107" s="40"/>
      <c r="B107" s="83"/>
      <c r="C107" s="83"/>
      <c r="D107" s="83"/>
      <c r="E107" s="83"/>
      <c r="F107" s="83"/>
      <c r="G107" s="83"/>
      <c r="H107" s="83"/>
      <c r="I107" s="84"/>
      <c r="J107" s="84"/>
      <c r="K107" s="84"/>
      <c r="L107" s="84"/>
      <c r="M107" s="84"/>
      <c r="N107" s="84"/>
      <c r="O107" s="84"/>
      <c r="P107" s="84"/>
      <c r="Q107" s="78"/>
      <c r="R107" s="78"/>
      <c r="S107" s="78"/>
      <c r="T107" s="78"/>
      <c r="U107" s="78"/>
      <c r="V107" s="38"/>
      <c r="W107" s="40"/>
    </row>
    <row r="108" spans="1:26" s="32" customFormat="1" ht="15" customHeight="1" x14ac:dyDescent="0.25">
      <c r="A108" s="40"/>
      <c r="B108" s="83"/>
      <c r="C108" s="83"/>
      <c r="D108" s="83"/>
      <c r="E108" s="83"/>
      <c r="F108" s="83"/>
      <c r="G108" s="83"/>
      <c r="H108" s="83"/>
      <c r="I108" s="84"/>
      <c r="J108" s="84"/>
      <c r="K108" s="84"/>
      <c r="L108" s="84"/>
      <c r="M108" s="84"/>
      <c r="N108" s="84"/>
      <c r="O108" s="84"/>
      <c r="P108" s="84"/>
      <c r="Q108" s="78"/>
      <c r="R108" s="78"/>
      <c r="S108" s="78"/>
      <c r="T108" s="78"/>
      <c r="U108" s="78"/>
      <c r="V108" s="38"/>
      <c r="W108" s="40"/>
    </row>
    <row r="109" spans="1:26" s="32" customFormat="1" ht="15" customHeight="1" x14ac:dyDescent="0.25">
      <c r="A109" s="40"/>
      <c r="B109" s="83"/>
      <c r="C109" s="83"/>
      <c r="D109" s="83"/>
      <c r="E109" s="83"/>
      <c r="F109" s="83"/>
      <c r="G109" s="83"/>
      <c r="H109" s="83"/>
      <c r="I109" s="84"/>
      <c r="J109" s="84"/>
      <c r="K109" s="84"/>
      <c r="L109" s="84"/>
      <c r="M109" s="84"/>
      <c r="N109" s="84"/>
      <c r="O109" s="84"/>
      <c r="P109" s="84"/>
      <c r="Q109" s="78"/>
      <c r="R109" s="78"/>
      <c r="S109" s="78"/>
      <c r="T109" s="78"/>
      <c r="U109" s="78"/>
      <c r="V109" s="38"/>
      <c r="W109" s="40"/>
    </row>
    <row r="110" spans="1:26" s="32" customFormat="1" ht="27" customHeight="1" x14ac:dyDescent="0.25">
      <c r="A110" s="40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4"/>
      <c r="M110" s="84"/>
      <c r="N110" s="84"/>
      <c r="O110" s="84"/>
      <c r="P110" s="84"/>
      <c r="Q110" s="78"/>
      <c r="R110" s="78"/>
      <c r="S110" s="78"/>
      <c r="T110" s="78"/>
      <c r="U110" s="78"/>
      <c r="V110" s="38"/>
      <c r="W110" s="40"/>
    </row>
    <row r="111" spans="1:26" s="32" customFormat="1" ht="15" customHeight="1" x14ac:dyDescent="0.25">
      <c r="A111" s="40"/>
      <c r="B111" s="83"/>
      <c r="C111" s="83"/>
      <c r="D111" s="83"/>
      <c r="E111" s="83"/>
      <c r="F111" s="83"/>
      <c r="G111" s="83"/>
      <c r="H111" s="83"/>
      <c r="I111" s="84"/>
      <c r="J111" s="84"/>
      <c r="K111" s="84"/>
      <c r="L111" s="84"/>
      <c r="M111" s="84"/>
      <c r="N111" s="84"/>
      <c r="O111" s="84"/>
      <c r="P111" s="84"/>
      <c r="Q111" s="78"/>
      <c r="R111" s="78"/>
      <c r="S111" s="78"/>
      <c r="T111" s="78"/>
      <c r="U111" s="78"/>
      <c r="V111" s="38"/>
      <c r="W111" s="40"/>
    </row>
    <row r="112" spans="1:26" s="32" customFormat="1" ht="15" customHeight="1" x14ac:dyDescent="0.25">
      <c r="A112" s="40"/>
      <c r="B112" s="83"/>
      <c r="C112" s="83"/>
      <c r="D112" s="83"/>
      <c r="E112" s="83"/>
      <c r="F112" s="83"/>
      <c r="G112" s="83"/>
      <c r="H112" s="83"/>
      <c r="I112" s="84"/>
      <c r="J112" s="84"/>
      <c r="K112" s="84"/>
      <c r="L112" s="84"/>
      <c r="M112" s="84"/>
      <c r="N112" s="84"/>
      <c r="O112" s="84"/>
      <c r="P112" s="84"/>
      <c r="Q112" s="78"/>
      <c r="R112" s="78"/>
      <c r="S112" s="78"/>
      <c r="T112" s="78"/>
      <c r="U112" s="78"/>
      <c r="V112" s="38"/>
      <c r="W112" s="40"/>
    </row>
    <row r="113" spans="1:23" s="32" customFormat="1" ht="15" customHeight="1" x14ac:dyDescent="0.25">
      <c r="A113" s="40"/>
      <c r="B113" s="83"/>
      <c r="C113" s="83"/>
      <c r="D113" s="83"/>
      <c r="E113" s="83"/>
      <c r="F113" s="83"/>
      <c r="G113" s="83"/>
      <c r="H113" s="83"/>
      <c r="I113" s="84"/>
      <c r="J113" s="84"/>
      <c r="K113" s="84"/>
      <c r="L113" s="84"/>
      <c r="M113" s="84"/>
      <c r="N113" s="84"/>
      <c r="O113" s="84"/>
      <c r="P113" s="84"/>
      <c r="Q113" s="78"/>
      <c r="R113" s="78"/>
      <c r="S113" s="78"/>
      <c r="T113" s="78"/>
      <c r="U113" s="78"/>
      <c r="V113" s="38"/>
      <c r="W113" s="40"/>
    </row>
    <row r="114" spans="1:23" s="32" customFormat="1" ht="15" customHeight="1" x14ac:dyDescent="0.25">
      <c r="A114" s="40"/>
      <c r="B114" s="83"/>
      <c r="C114" s="83"/>
      <c r="D114" s="83"/>
      <c r="E114" s="83"/>
      <c r="F114" s="83"/>
      <c r="G114" s="83"/>
      <c r="H114" s="83"/>
      <c r="I114" s="84"/>
      <c r="J114" s="84"/>
      <c r="K114" s="84"/>
      <c r="L114" s="84"/>
      <c r="M114" s="84"/>
      <c r="N114" s="84"/>
      <c r="O114" s="84"/>
      <c r="P114" s="84"/>
      <c r="Q114" s="78"/>
      <c r="R114" s="78"/>
      <c r="S114" s="78"/>
      <c r="T114" s="78"/>
      <c r="U114" s="78"/>
      <c r="V114" s="38"/>
      <c r="W114" s="40"/>
    </row>
    <row r="115" spans="1:23" s="32" customFormat="1" ht="15" customHeight="1" x14ac:dyDescent="0.25">
      <c r="A115" s="40"/>
      <c r="B115" s="83"/>
      <c r="C115" s="83"/>
      <c r="D115" s="83"/>
      <c r="E115" s="83"/>
      <c r="F115" s="83"/>
      <c r="G115" s="83"/>
      <c r="H115" s="83"/>
      <c r="I115" s="84"/>
      <c r="J115" s="84"/>
      <c r="K115" s="84"/>
      <c r="L115" s="84"/>
      <c r="M115" s="84"/>
      <c r="N115" s="84"/>
      <c r="O115" s="84"/>
      <c r="P115" s="84"/>
      <c r="Q115" s="78"/>
      <c r="R115" s="78"/>
      <c r="S115" s="78"/>
      <c r="T115" s="78"/>
      <c r="U115" s="78"/>
      <c r="V115" s="38"/>
      <c r="W115" s="40"/>
    </row>
    <row r="116" spans="1:23" s="32" customFormat="1" ht="15" customHeight="1" x14ac:dyDescent="0.25">
      <c r="A116" s="40"/>
      <c r="B116" s="83"/>
      <c r="C116" s="83"/>
      <c r="D116" s="83"/>
      <c r="E116" s="83"/>
      <c r="F116" s="83"/>
      <c r="G116" s="83"/>
      <c r="H116" s="83"/>
      <c r="I116" s="84"/>
      <c r="J116" s="84"/>
      <c r="K116" s="84"/>
      <c r="L116" s="84"/>
      <c r="M116" s="84"/>
      <c r="N116" s="84"/>
      <c r="O116" s="84"/>
      <c r="P116" s="84"/>
      <c r="Q116" s="78"/>
      <c r="R116" s="78"/>
      <c r="S116" s="78"/>
      <c r="T116" s="78"/>
      <c r="U116" s="78"/>
      <c r="V116" s="38"/>
      <c r="W116" s="40"/>
    </row>
    <row r="117" spans="1:23" s="32" customFormat="1" ht="15" customHeight="1" x14ac:dyDescent="0.25">
      <c r="A117" s="40"/>
      <c r="B117" s="83"/>
      <c r="C117" s="83"/>
      <c r="D117" s="83"/>
      <c r="E117" s="83"/>
      <c r="F117" s="83"/>
      <c r="G117" s="83"/>
      <c r="H117" s="83"/>
      <c r="I117" s="84"/>
      <c r="J117" s="84"/>
      <c r="K117" s="84"/>
      <c r="L117" s="84"/>
      <c r="M117" s="84"/>
      <c r="N117" s="84"/>
      <c r="O117" s="84"/>
      <c r="P117" s="84"/>
      <c r="Q117" s="78"/>
      <c r="R117" s="78"/>
      <c r="S117" s="78"/>
      <c r="T117" s="78"/>
      <c r="U117" s="78"/>
      <c r="V117" s="38"/>
      <c r="W117" s="40"/>
    </row>
    <row r="118" spans="1:23" s="32" customFormat="1" ht="15" customHeight="1" x14ac:dyDescent="0.25">
      <c r="A118" s="40"/>
      <c r="B118" s="83"/>
      <c r="C118" s="83"/>
      <c r="D118" s="83"/>
      <c r="E118" s="83"/>
      <c r="F118" s="83"/>
      <c r="G118" s="83"/>
      <c r="H118" s="83"/>
      <c r="I118" s="84"/>
      <c r="J118" s="84"/>
      <c r="K118" s="84"/>
      <c r="L118" s="84"/>
      <c r="M118" s="84"/>
      <c r="N118" s="84"/>
      <c r="O118" s="84"/>
      <c r="P118" s="84"/>
      <c r="Q118" s="78"/>
      <c r="R118" s="78"/>
      <c r="S118" s="78"/>
      <c r="T118" s="78"/>
      <c r="U118" s="78"/>
      <c r="V118" s="38"/>
      <c r="W118" s="40"/>
    </row>
    <row r="119" spans="1:23" s="32" customFormat="1" ht="15" customHeight="1" x14ac:dyDescent="0.25">
      <c r="A119" s="40"/>
      <c r="B119" s="83"/>
      <c r="C119" s="83"/>
      <c r="D119" s="83"/>
      <c r="E119" s="83"/>
      <c r="F119" s="83"/>
      <c r="G119" s="83"/>
      <c r="H119" s="83"/>
      <c r="I119" s="84"/>
      <c r="J119" s="84"/>
      <c r="K119" s="84"/>
      <c r="L119" s="84"/>
      <c r="M119" s="84"/>
      <c r="N119" s="84"/>
      <c r="O119" s="84"/>
      <c r="P119" s="84"/>
      <c r="Q119" s="78"/>
      <c r="R119" s="78"/>
      <c r="S119" s="78"/>
      <c r="T119" s="78"/>
      <c r="U119" s="78"/>
      <c r="V119" s="38"/>
      <c r="W119" s="40"/>
    </row>
    <row r="120" spans="1:23" s="32" customFormat="1" ht="15" customHeight="1" x14ac:dyDescent="0.25">
      <c r="A120" s="40"/>
      <c r="B120" s="83"/>
      <c r="C120" s="83"/>
      <c r="D120" s="83"/>
      <c r="E120" s="83"/>
      <c r="F120" s="83"/>
      <c r="G120" s="83"/>
      <c r="H120" s="83"/>
      <c r="I120" s="84"/>
      <c r="J120" s="84"/>
      <c r="K120" s="84"/>
      <c r="L120" s="84"/>
      <c r="M120" s="84"/>
      <c r="N120" s="84"/>
      <c r="O120" s="84"/>
      <c r="P120" s="84"/>
      <c r="Q120" s="78"/>
      <c r="R120" s="78"/>
      <c r="S120" s="78"/>
      <c r="T120" s="78"/>
      <c r="U120" s="78"/>
      <c r="V120" s="38"/>
      <c r="W120" s="40"/>
    </row>
    <row r="121" spans="1:23" s="32" customFormat="1" ht="15" customHeight="1" x14ac:dyDescent="0.25">
      <c r="A121" s="40"/>
      <c r="B121" s="83"/>
      <c r="C121" s="83"/>
      <c r="D121" s="83"/>
      <c r="E121" s="83"/>
      <c r="F121" s="83"/>
      <c r="G121" s="83"/>
      <c r="H121" s="83"/>
      <c r="I121" s="84"/>
      <c r="J121" s="84"/>
      <c r="K121" s="84"/>
      <c r="L121" s="84"/>
      <c r="M121" s="84"/>
      <c r="N121" s="84"/>
      <c r="O121" s="84"/>
      <c r="P121" s="84"/>
      <c r="Q121" s="78"/>
      <c r="R121" s="78"/>
      <c r="S121" s="78"/>
      <c r="T121" s="78"/>
      <c r="U121" s="78"/>
      <c r="V121" s="38"/>
      <c r="W121" s="40"/>
    </row>
    <row r="122" spans="1:23" s="32" customFormat="1" ht="15" customHeight="1" x14ac:dyDescent="0.25">
      <c r="A122" s="40"/>
      <c r="B122" s="83"/>
      <c r="C122" s="83"/>
      <c r="D122" s="83"/>
      <c r="E122" s="83"/>
      <c r="F122" s="83"/>
      <c r="G122" s="83"/>
      <c r="H122" s="83"/>
      <c r="I122" s="84"/>
      <c r="J122" s="84"/>
      <c r="K122" s="84"/>
      <c r="L122" s="84"/>
      <c r="M122" s="84"/>
      <c r="N122" s="84"/>
      <c r="O122" s="84"/>
      <c r="P122" s="84"/>
      <c r="Q122" s="78"/>
      <c r="R122" s="78"/>
      <c r="S122" s="78"/>
      <c r="T122" s="78"/>
      <c r="U122" s="78"/>
      <c r="V122" s="38"/>
      <c r="W122" s="40"/>
    </row>
    <row r="123" spans="1:23" s="32" customFormat="1" ht="15" customHeight="1" x14ac:dyDescent="0.25">
      <c r="A123" s="40"/>
      <c r="B123" s="83"/>
      <c r="C123" s="83"/>
      <c r="D123" s="83"/>
      <c r="E123" s="83"/>
      <c r="F123" s="83"/>
      <c r="G123" s="83"/>
      <c r="H123" s="83"/>
      <c r="I123" s="84"/>
      <c r="J123" s="84"/>
      <c r="K123" s="84"/>
      <c r="L123" s="84"/>
      <c r="M123" s="84"/>
      <c r="N123" s="84"/>
      <c r="O123" s="84"/>
      <c r="P123" s="84"/>
      <c r="Q123" s="78"/>
      <c r="R123" s="78"/>
      <c r="S123" s="78"/>
      <c r="T123" s="78"/>
      <c r="U123" s="78"/>
      <c r="V123" s="38"/>
      <c r="W123" s="40"/>
    </row>
    <row r="124" spans="1:23" s="32" customFormat="1" ht="15" customHeight="1" x14ac:dyDescent="0.25">
      <c r="A124" s="40"/>
      <c r="B124" s="83"/>
      <c r="C124" s="83"/>
      <c r="D124" s="83"/>
      <c r="E124" s="83"/>
      <c r="F124" s="83"/>
      <c r="G124" s="83"/>
      <c r="H124" s="83"/>
      <c r="I124" s="84"/>
      <c r="J124" s="84"/>
      <c r="K124" s="84"/>
      <c r="L124" s="84"/>
      <c r="M124" s="84"/>
      <c r="N124" s="84"/>
      <c r="O124" s="84"/>
      <c r="P124" s="84"/>
      <c r="Q124" s="78"/>
      <c r="R124" s="78"/>
      <c r="S124" s="78"/>
      <c r="T124" s="78"/>
      <c r="U124" s="78"/>
      <c r="V124" s="38"/>
      <c r="W124" s="40"/>
    </row>
    <row r="125" spans="1:23" s="32" customFormat="1" ht="15" customHeight="1" x14ac:dyDescent="0.25">
      <c r="A125" s="40"/>
      <c r="B125" s="83"/>
      <c r="C125" s="83"/>
      <c r="D125" s="83"/>
      <c r="E125" s="83"/>
      <c r="F125" s="83"/>
      <c r="G125" s="83"/>
      <c r="H125" s="83"/>
      <c r="I125" s="84"/>
      <c r="J125" s="84"/>
      <c r="K125" s="84"/>
      <c r="L125" s="84"/>
      <c r="M125" s="84"/>
      <c r="N125" s="84"/>
      <c r="O125" s="84"/>
      <c r="P125" s="84"/>
      <c r="Q125" s="78"/>
      <c r="R125" s="78"/>
      <c r="S125" s="78"/>
      <c r="T125" s="78"/>
      <c r="U125" s="78"/>
      <c r="V125" s="38"/>
      <c r="W125" s="40"/>
    </row>
    <row r="126" spans="1:23" s="32" customFormat="1" ht="15" customHeight="1" x14ac:dyDescent="0.25">
      <c r="A126" s="40"/>
      <c r="B126" s="83"/>
      <c r="C126" s="83"/>
      <c r="D126" s="83"/>
      <c r="E126" s="83"/>
      <c r="F126" s="83"/>
      <c r="G126" s="83"/>
      <c r="H126" s="83"/>
      <c r="I126" s="84"/>
      <c r="J126" s="84"/>
      <c r="K126" s="84"/>
      <c r="L126" s="84"/>
      <c r="M126" s="84"/>
      <c r="N126" s="84"/>
      <c r="O126" s="84"/>
      <c r="P126" s="84"/>
      <c r="Q126" s="78"/>
      <c r="R126" s="78"/>
      <c r="S126" s="78"/>
      <c r="T126" s="78"/>
      <c r="U126" s="78"/>
      <c r="V126" s="38"/>
      <c r="W126" s="40"/>
    </row>
    <row r="127" spans="1:23" s="32" customFormat="1" ht="15" customHeight="1" x14ac:dyDescent="0.25">
      <c r="A127" s="40"/>
      <c r="B127" s="83"/>
      <c r="C127" s="83"/>
      <c r="D127" s="83"/>
      <c r="E127" s="83"/>
      <c r="F127" s="83"/>
      <c r="G127" s="83"/>
      <c r="H127" s="83"/>
      <c r="I127" s="84"/>
      <c r="J127" s="84"/>
      <c r="K127" s="84"/>
      <c r="L127" s="84"/>
      <c r="M127" s="84"/>
      <c r="N127" s="84"/>
      <c r="O127" s="84"/>
      <c r="P127" s="84"/>
      <c r="Q127" s="78"/>
      <c r="R127" s="78"/>
      <c r="S127" s="78"/>
      <c r="T127" s="78"/>
      <c r="U127" s="78"/>
      <c r="V127" s="38"/>
      <c r="W127" s="40"/>
    </row>
    <row r="128" spans="1:23" s="32" customFormat="1" ht="15" customHeight="1" x14ac:dyDescent="0.25">
      <c r="A128" s="40"/>
      <c r="B128" s="83"/>
      <c r="C128" s="83"/>
      <c r="D128" s="83"/>
      <c r="E128" s="83"/>
      <c r="F128" s="83"/>
      <c r="G128" s="83"/>
      <c r="H128" s="83"/>
      <c r="I128" s="84"/>
      <c r="J128" s="84"/>
      <c r="K128" s="84"/>
      <c r="L128" s="84"/>
      <c r="M128" s="84"/>
      <c r="N128" s="84"/>
      <c r="O128" s="84"/>
      <c r="P128" s="84"/>
      <c r="Q128" s="78"/>
      <c r="R128" s="78"/>
      <c r="S128" s="78"/>
      <c r="T128" s="78"/>
      <c r="U128" s="78"/>
      <c r="V128" s="38"/>
      <c r="W128" s="40"/>
    </row>
    <row r="129" spans="1:23" s="32" customFormat="1" ht="15" customHeight="1" x14ac:dyDescent="0.25">
      <c r="A129" s="40"/>
      <c r="B129" s="83"/>
      <c r="C129" s="83"/>
      <c r="D129" s="83"/>
      <c r="E129" s="83"/>
      <c r="F129" s="83"/>
      <c r="G129" s="83"/>
      <c r="H129" s="83"/>
      <c r="I129" s="84"/>
      <c r="J129" s="84"/>
      <c r="K129" s="84"/>
      <c r="L129" s="84"/>
      <c r="M129" s="84"/>
      <c r="N129" s="84"/>
      <c r="O129" s="84"/>
      <c r="P129" s="84"/>
      <c r="Q129" s="78"/>
      <c r="R129" s="78"/>
      <c r="S129" s="78"/>
      <c r="T129" s="78"/>
      <c r="U129" s="78"/>
      <c r="V129" s="38"/>
      <c r="W129" s="40"/>
    </row>
    <row r="130" spans="1:23" s="32" customFormat="1" ht="15" customHeight="1" x14ac:dyDescent="0.25">
      <c r="A130" s="40"/>
      <c r="B130" s="83"/>
      <c r="C130" s="83"/>
      <c r="D130" s="83"/>
      <c r="E130" s="83"/>
      <c r="F130" s="83"/>
      <c r="G130" s="83"/>
      <c r="H130" s="83"/>
      <c r="I130" s="84"/>
      <c r="J130" s="84"/>
      <c r="K130" s="84"/>
      <c r="L130" s="84"/>
      <c r="M130" s="84"/>
      <c r="N130" s="84"/>
      <c r="O130" s="84"/>
      <c r="P130" s="84"/>
      <c r="Q130" s="78"/>
      <c r="R130" s="78"/>
      <c r="S130" s="78"/>
      <c r="T130" s="78"/>
      <c r="U130" s="78"/>
      <c r="V130" s="38"/>
      <c r="W130" s="40"/>
    </row>
    <row r="131" spans="1:23" s="32" customFormat="1" ht="15" customHeight="1" x14ac:dyDescent="0.25">
      <c r="A131" s="40"/>
      <c r="B131" s="83"/>
      <c r="C131" s="83"/>
      <c r="D131" s="83"/>
      <c r="E131" s="83"/>
      <c r="F131" s="83"/>
      <c r="G131" s="83"/>
      <c r="H131" s="83"/>
      <c r="I131" s="84"/>
      <c r="J131" s="84"/>
      <c r="K131" s="84"/>
      <c r="L131" s="84"/>
      <c r="M131" s="84"/>
      <c r="N131" s="84"/>
      <c r="O131" s="84"/>
      <c r="P131" s="84"/>
      <c r="Q131" s="78"/>
      <c r="R131" s="78"/>
      <c r="S131" s="78"/>
      <c r="T131" s="78"/>
      <c r="U131" s="78"/>
      <c r="V131" s="38"/>
      <c r="W131" s="40"/>
    </row>
    <row r="132" spans="1:23" s="32" customFormat="1" ht="15" customHeight="1" x14ac:dyDescent="0.25">
      <c r="A132" s="40"/>
      <c r="B132" s="83"/>
      <c r="C132" s="83"/>
      <c r="D132" s="83"/>
      <c r="E132" s="83"/>
      <c r="F132" s="83"/>
      <c r="G132" s="83"/>
      <c r="H132" s="83"/>
      <c r="I132" s="84"/>
      <c r="J132" s="84"/>
      <c r="K132" s="84"/>
      <c r="L132" s="84"/>
      <c r="M132" s="84"/>
      <c r="N132" s="84"/>
      <c r="O132" s="84"/>
      <c r="P132" s="84"/>
      <c r="Q132" s="78"/>
      <c r="R132" s="78"/>
      <c r="S132" s="78"/>
      <c r="T132" s="78"/>
      <c r="U132" s="78"/>
      <c r="V132" s="38"/>
      <c r="W132" s="40"/>
    </row>
    <row r="133" spans="1:23" s="32" customFormat="1" ht="15" customHeight="1" x14ac:dyDescent="0.25">
      <c r="A133" s="40"/>
      <c r="B133" s="83"/>
      <c r="C133" s="83"/>
      <c r="D133" s="83"/>
      <c r="E133" s="83"/>
      <c r="F133" s="83"/>
      <c r="G133" s="83"/>
      <c r="H133" s="83"/>
      <c r="I133" s="84"/>
      <c r="J133" s="84"/>
      <c r="K133" s="84"/>
      <c r="L133" s="84"/>
      <c r="M133" s="84"/>
      <c r="N133" s="84"/>
      <c r="O133" s="84"/>
      <c r="P133" s="84"/>
      <c r="Q133" s="78"/>
      <c r="R133" s="78"/>
      <c r="S133" s="78"/>
      <c r="T133" s="78"/>
      <c r="U133" s="78"/>
      <c r="V133" s="38"/>
      <c r="W133" s="40"/>
    </row>
    <row r="134" spans="1:23" s="32" customFormat="1" ht="15" customHeight="1" x14ac:dyDescent="0.25">
      <c r="A134" s="40"/>
      <c r="B134" s="83"/>
      <c r="C134" s="83"/>
      <c r="D134" s="83"/>
      <c r="E134" s="83"/>
      <c r="F134" s="83"/>
      <c r="G134" s="83"/>
      <c r="H134" s="83"/>
      <c r="I134" s="84"/>
      <c r="J134" s="84"/>
      <c r="K134" s="84"/>
      <c r="L134" s="84"/>
      <c r="M134" s="84"/>
      <c r="N134" s="84"/>
      <c r="O134" s="84"/>
      <c r="P134" s="84"/>
      <c r="Q134" s="78"/>
      <c r="R134" s="78"/>
      <c r="S134" s="78"/>
      <c r="T134" s="78"/>
      <c r="U134" s="78"/>
      <c r="V134" s="38"/>
      <c r="W134" s="40"/>
    </row>
    <row r="135" spans="1:23" s="32" customFormat="1" ht="28.5" customHeight="1" x14ac:dyDescent="0.25">
      <c r="A135" s="111"/>
      <c r="B135" s="83"/>
      <c r="C135" s="83"/>
      <c r="D135" s="83"/>
      <c r="E135" s="83"/>
      <c r="F135" s="83"/>
      <c r="G135" s="83"/>
      <c r="H135" s="83"/>
      <c r="I135" s="84"/>
      <c r="J135" s="84"/>
      <c r="K135" s="84"/>
      <c r="L135" s="84"/>
      <c r="M135" s="84"/>
      <c r="N135" s="84"/>
      <c r="O135" s="84"/>
      <c r="P135" s="84"/>
      <c r="Q135" s="78"/>
      <c r="R135" s="78"/>
      <c r="S135" s="78"/>
      <c r="T135" s="78"/>
      <c r="U135" s="78"/>
      <c r="V135" s="38"/>
      <c r="W135" s="40"/>
    </row>
    <row r="136" spans="1:23" s="32" customFormat="1" ht="15" customHeight="1" x14ac:dyDescent="0.25">
      <c r="A136" s="40"/>
      <c r="B136" s="83"/>
      <c r="C136" s="83"/>
      <c r="D136" s="83"/>
      <c r="E136" s="83"/>
      <c r="F136" s="83"/>
      <c r="G136" s="83"/>
      <c r="H136" s="83"/>
      <c r="I136" s="84"/>
      <c r="J136" s="84"/>
      <c r="K136" s="84"/>
      <c r="L136" s="84"/>
      <c r="M136" s="84"/>
      <c r="N136" s="84"/>
      <c r="O136" s="84"/>
      <c r="P136" s="84"/>
      <c r="Q136" s="78"/>
      <c r="R136" s="78"/>
      <c r="S136" s="78"/>
      <c r="T136" s="78"/>
      <c r="U136" s="78"/>
      <c r="V136" s="38"/>
      <c r="W136" s="40"/>
    </row>
    <row r="137" spans="1:23" s="32" customFormat="1" ht="15" customHeight="1" x14ac:dyDescent="0.25">
      <c r="A137" s="40"/>
      <c r="B137" s="83"/>
      <c r="C137" s="83"/>
      <c r="D137" s="83"/>
      <c r="E137" s="83"/>
      <c r="F137" s="83"/>
      <c r="G137" s="83"/>
      <c r="H137" s="83"/>
      <c r="I137" s="84"/>
      <c r="J137" s="84"/>
      <c r="K137" s="84"/>
      <c r="L137" s="84"/>
      <c r="M137" s="84"/>
      <c r="N137" s="84"/>
      <c r="O137" s="84"/>
      <c r="P137" s="84"/>
      <c r="Q137" s="78"/>
      <c r="R137" s="78"/>
      <c r="S137" s="78"/>
      <c r="T137" s="78"/>
      <c r="U137" s="78"/>
      <c r="V137" s="38"/>
      <c r="W137" s="40"/>
    </row>
    <row r="138" spans="1:23" s="32" customFormat="1" ht="15" customHeight="1" x14ac:dyDescent="0.25">
      <c r="A138" s="40"/>
      <c r="B138" s="83"/>
      <c r="C138" s="83"/>
      <c r="D138" s="83"/>
      <c r="E138" s="83"/>
      <c r="F138" s="83"/>
      <c r="G138" s="83"/>
      <c r="H138" s="83"/>
      <c r="I138" s="84"/>
      <c r="J138" s="84"/>
      <c r="K138" s="84"/>
      <c r="L138" s="84"/>
      <c r="M138" s="84"/>
      <c r="N138" s="84"/>
      <c r="O138" s="84"/>
      <c r="P138" s="84"/>
      <c r="Q138" s="78"/>
      <c r="R138" s="78"/>
      <c r="S138" s="78"/>
      <c r="T138" s="78"/>
      <c r="U138" s="78"/>
      <c r="V138" s="38"/>
      <c r="W138" s="40"/>
    </row>
    <row r="139" spans="1:23" s="32" customFormat="1" ht="15" customHeight="1" x14ac:dyDescent="0.25">
      <c r="A139" s="40"/>
      <c r="B139" s="83"/>
      <c r="C139" s="83"/>
      <c r="D139" s="83"/>
      <c r="E139" s="83"/>
      <c r="F139" s="83"/>
      <c r="G139" s="83"/>
      <c r="H139" s="83"/>
      <c r="I139" s="84"/>
      <c r="J139" s="84"/>
      <c r="K139" s="84"/>
      <c r="L139" s="84"/>
      <c r="M139" s="84"/>
      <c r="N139" s="84"/>
      <c r="O139" s="84"/>
      <c r="P139" s="84"/>
      <c r="Q139" s="78"/>
      <c r="R139" s="78"/>
      <c r="S139" s="78"/>
      <c r="T139" s="78"/>
      <c r="U139" s="78"/>
      <c r="V139" s="38"/>
      <c r="W139" s="40"/>
    </row>
    <row r="140" spans="1:23" s="32" customFormat="1" ht="27.75" customHeight="1" x14ac:dyDescent="0.25">
      <c r="A140" s="40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4"/>
      <c r="M140" s="84"/>
      <c r="N140" s="84"/>
      <c r="O140" s="84"/>
      <c r="P140" s="84"/>
      <c r="Q140" s="78"/>
      <c r="R140" s="78"/>
      <c r="S140" s="78"/>
      <c r="T140" s="78"/>
      <c r="U140" s="78"/>
      <c r="V140" s="38"/>
      <c r="W140" s="40"/>
    </row>
    <row r="141" spans="1:23" s="32" customFormat="1" ht="15" customHeight="1" x14ac:dyDescent="0.25">
      <c r="A141" s="40"/>
      <c r="B141" s="83"/>
      <c r="C141" s="83"/>
      <c r="D141" s="83"/>
      <c r="E141" s="83"/>
      <c r="F141" s="83"/>
      <c r="G141" s="83"/>
      <c r="H141" s="83"/>
      <c r="I141" s="84"/>
      <c r="J141" s="84"/>
      <c r="K141" s="84"/>
      <c r="L141" s="84"/>
      <c r="M141" s="84"/>
      <c r="N141" s="84"/>
      <c r="O141" s="84"/>
      <c r="P141" s="84"/>
      <c r="Q141" s="78"/>
      <c r="R141" s="78"/>
      <c r="S141" s="78"/>
      <c r="T141" s="78"/>
      <c r="U141" s="78"/>
      <c r="V141" s="38"/>
      <c r="W141" s="40"/>
    </row>
    <row r="142" spans="1:23" s="32" customFormat="1" ht="15" customHeight="1" x14ac:dyDescent="0.25">
      <c r="A142" s="40"/>
      <c r="B142" s="83"/>
      <c r="C142" s="83"/>
      <c r="D142" s="83"/>
      <c r="E142" s="83"/>
      <c r="F142" s="83"/>
      <c r="G142" s="83"/>
      <c r="H142" s="83"/>
      <c r="I142" s="84"/>
      <c r="J142" s="84"/>
      <c r="K142" s="84"/>
      <c r="L142" s="84"/>
      <c r="M142" s="84"/>
      <c r="N142" s="84"/>
      <c r="O142" s="84"/>
      <c r="P142" s="84"/>
      <c r="Q142" s="78"/>
      <c r="R142" s="78"/>
      <c r="S142" s="78"/>
      <c r="T142" s="78"/>
      <c r="U142" s="78"/>
      <c r="V142" s="38"/>
      <c r="W142" s="40"/>
    </row>
    <row r="143" spans="1:23" s="32" customFormat="1" ht="27.75" customHeight="1" x14ac:dyDescent="0.25">
      <c r="A143" s="40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4"/>
      <c r="M143" s="84"/>
      <c r="N143" s="84"/>
      <c r="O143" s="84"/>
      <c r="P143" s="84"/>
      <c r="Q143" s="78"/>
      <c r="R143" s="78"/>
      <c r="S143" s="78"/>
      <c r="T143" s="78"/>
      <c r="U143" s="78"/>
      <c r="V143" s="38"/>
      <c r="W143" s="40"/>
    </row>
    <row r="144" spans="1:23" s="32" customFormat="1" ht="15" customHeight="1" x14ac:dyDescent="0.25">
      <c r="A144" s="40"/>
      <c r="B144" s="83"/>
      <c r="C144" s="83"/>
      <c r="D144" s="83"/>
      <c r="E144" s="83"/>
      <c r="F144" s="83"/>
      <c r="G144" s="83"/>
      <c r="H144" s="83"/>
      <c r="I144" s="84"/>
      <c r="J144" s="84"/>
      <c r="K144" s="84"/>
      <c r="L144" s="84"/>
      <c r="M144" s="84"/>
      <c r="N144" s="84"/>
      <c r="O144" s="84"/>
      <c r="P144" s="84"/>
      <c r="Q144" s="78"/>
      <c r="R144" s="78"/>
      <c r="S144" s="78"/>
      <c r="T144" s="78"/>
      <c r="U144" s="78"/>
      <c r="V144" s="38"/>
      <c r="W144" s="40"/>
    </row>
    <row r="145" spans="1:23" s="32" customFormat="1" ht="15" customHeight="1" x14ac:dyDescent="0.25">
      <c r="A145" s="40"/>
      <c r="B145" s="83"/>
      <c r="C145" s="83"/>
      <c r="D145" s="83"/>
      <c r="E145" s="83"/>
      <c r="F145" s="83"/>
      <c r="G145" s="83"/>
      <c r="H145" s="83"/>
      <c r="I145" s="84"/>
      <c r="J145" s="84"/>
      <c r="K145" s="84"/>
      <c r="L145" s="84"/>
      <c r="M145" s="84"/>
      <c r="N145" s="84"/>
      <c r="O145" s="84"/>
      <c r="P145" s="84"/>
      <c r="Q145" s="78"/>
      <c r="R145" s="78"/>
      <c r="S145" s="78"/>
      <c r="T145" s="78"/>
      <c r="U145" s="78"/>
      <c r="V145" s="38"/>
      <c r="W145" s="40"/>
    </row>
    <row r="146" spans="1:23" s="32" customFormat="1" ht="15" customHeight="1" x14ac:dyDescent="0.25">
      <c r="A146" s="76"/>
      <c r="B146" s="83"/>
      <c r="C146" s="83"/>
      <c r="D146" s="83"/>
      <c r="E146" s="83"/>
      <c r="F146" s="83"/>
      <c r="G146" s="83"/>
      <c r="H146" s="83"/>
      <c r="I146" s="84"/>
      <c r="J146" s="84"/>
      <c r="K146" s="84"/>
      <c r="L146" s="84"/>
      <c r="M146" s="84"/>
      <c r="N146" s="84"/>
      <c r="O146" s="84"/>
      <c r="P146" s="84"/>
      <c r="Q146" s="78"/>
      <c r="R146" s="78"/>
      <c r="S146" s="78"/>
      <c r="T146" s="78"/>
      <c r="U146" s="78"/>
      <c r="V146" s="38"/>
      <c r="W146" s="40"/>
    </row>
    <row r="147" spans="1:23" s="32" customFormat="1" ht="15" customHeight="1" x14ac:dyDescent="0.25">
      <c r="A147" s="76"/>
      <c r="B147" s="83"/>
      <c r="C147" s="83"/>
      <c r="D147" s="83"/>
      <c r="E147" s="83"/>
      <c r="F147" s="83"/>
      <c r="G147" s="83"/>
      <c r="H147" s="83"/>
      <c r="I147" s="84"/>
      <c r="J147" s="84"/>
      <c r="K147" s="84"/>
      <c r="L147" s="84"/>
      <c r="M147" s="84"/>
      <c r="N147" s="84"/>
      <c r="O147" s="84"/>
      <c r="P147" s="84"/>
      <c r="Q147" s="78"/>
      <c r="R147" s="78"/>
      <c r="S147" s="78"/>
      <c r="T147" s="78"/>
      <c r="U147" s="78"/>
      <c r="V147" s="38"/>
      <c r="W147" s="40"/>
    </row>
    <row r="148" spans="1:23" s="32" customFormat="1" ht="15" customHeight="1" x14ac:dyDescent="0.25">
      <c r="A148" s="76"/>
      <c r="B148" s="83"/>
      <c r="C148" s="83"/>
      <c r="D148" s="83"/>
      <c r="E148" s="83"/>
      <c r="F148" s="83"/>
      <c r="G148" s="83"/>
      <c r="H148" s="83"/>
      <c r="I148" s="84"/>
      <c r="J148" s="84"/>
      <c r="K148" s="84"/>
      <c r="L148" s="84"/>
      <c r="M148" s="84"/>
      <c r="N148" s="84"/>
      <c r="O148" s="84"/>
      <c r="P148" s="84"/>
      <c r="Q148" s="78"/>
      <c r="R148" s="78"/>
      <c r="S148" s="78"/>
      <c r="T148" s="78"/>
      <c r="U148" s="78"/>
      <c r="V148" s="38"/>
      <c r="W148" s="40"/>
    </row>
    <row r="149" spans="1:23" s="32" customFormat="1" ht="15" customHeight="1" x14ac:dyDescent="0.25">
      <c r="A149" s="76"/>
      <c r="B149" s="83"/>
      <c r="C149" s="83"/>
      <c r="D149" s="83"/>
      <c r="E149" s="83"/>
      <c r="F149" s="83"/>
      <c r="G149" s="83"/>
      <c r="H149" s="83"/>
      <c r="I149" s="84"/>
      <c r="J149" s="84"/>
      <c r="K149" s="84"/>
      <c r="L149" s="84"/>
      <c r="M149" s="84"/>
      <c r="N149" s="84"/>
      <c r="O149" s="84"/>
      <c r="P149" s="84"/>
      <c r="Q149" s="78"/>
      <c r="R149" s="78"/>
      <c r="S149" s="78"/>
      <c r="T149" s="78"/>
      <c r="U149" s="78"/>
      <c r="V149" s="38"/>
      <c r="W149" s="40"/>
    </row>
    <row r="150" spans="1:23" ht="15" customHeight="1" x14ac:dyDescent="0.25">
      <c r="A150" s="51"/>
      <c r="B150" s="83"/>
      <c r="C150" s="83"/>
      <c r="D150" s="83"/>
      <c r="E150" s="83"/>
      <c r="F150" s="83"/>
      <c r="G150" s="83"/>
      <c r="H150" s="83"/>
      <c r="I150" s="84"/>
      <c r="J150" s="84"/>
      <c r="K150" s="84"/>
      <c r="L150" s="84"/>
      <c r="M150" s="84"/>
      <c r="N150" s="84"/>
      <c r="O150" s="84"/>
      <c r="P150" s="84"/>
      <c r="Q150" s="78"/>
      <c r="R150" s="78"/>
      <c r="S150" s="78"/>
      <c r="T150" s="78"/>
      <c r="U150" s="78"/>
    </row>
    <row r="151" spans="1:23" ht="15" customHeight="1" x14ac:dyDescent="0.25">
      <c r="A151" s="51"/>
      <c r="B151" s="83"/>
      <c r="C151" s="83"/>
      <c r="D151" s="83"/>
      <c r="E151" s="83"/>
      <c r="F151" s="83"/>
      <c r="G151" s="83"/>
      <c r="H151" s="83"/>
      <c r="I151" s="84"/>
      <c r="J151" s="84"/>
      <c r="K151" s="84"/>
      <c r="L151" s="84"/>
      <c r="M151" s="84"/>
      <c r="N151" s="84"/>
      <c r="O151" s="84"/>
      <c r="P151" s="84"/>
      <c r="Q151" s="78"/>
      <c r="R151" s="78"/>
      <c r="S151" s="78"/>
      <c r="T151" s="78"/>
      <c r="U151" s="78"/>
    </row>
    <row r="152" spans="1:23" ht="15" customHeight="1" x14ac:dyDescent="0.25">
      <c r="A152" s="51"/>
      <c r="B152" s="83"/>
      <c r="C152" s="83"/>
      <c r="D152" s="83"/>
      <c r="E152" s="83"/>
      <c r="F152" s="83"/>
      <c r="G152" s="83"/>
      <c r="H152" s="83"/>
      <c r="I152" s="84"/>
      <c r="J152" s="84"/>
      <c r="K152" s="84"/>
      <c r="L152" s="84"/>
      <c r="M152" s="84"/>
      <c r="N152" s="84"/>
      <c r="O152" s="84"/>
      <c r="P152" s="84"/>
      <c r="Q152" s="78"/>
      <c r="R152" s="78"/>
      <c r="S152" s="78"/>
      <c r="T152" s="78"/>
      <c r="U152" s="78"/>
    </row>
    <row r="153" spans="1:23" ht="15" customHeight="1" x14ac:dyDescent="0.25">
      <c r="A153" s="51"/>
      <c r="B153" s="83"/>
      <c r="C153" s="83"/>
      <c r="D153" s="83"/>
      <c r="E153" s="83"/>
      <c r="F153" s="83"/>
      <c r="G153" s="83"/>
      <c r="H153" s="83"/>
      <c r="I153" s="84"/>
      <c r="J153" s="84"/>
      <c r="K153" s="84"/>
      <c r="L153" s="84"/>
      <c r="M153" s="84"/>
      <c r="N153" s="84"/>
      <c r="O153" s="84"/>
      <c r="P153" s="84"/>
      <c r="Q153" s="78"/>
      <c r="R153" s="78"/>
      <c r="S153" s="78"/>
      <c r="T153" s="78"/>
      <c r="U153" s="78"/>
    </row>
    <row r="154" spans="1:23" ht="15" customHeight="1" x14ac:dyDescent="0.25">
      <c r="A154" s="51"/>
      <c r="B154" s="83"/>
      <c r="C154" s="83"/>
      <c r="D154" s="83"/>
      <c r="E154" s="83"/>
      <c r="F154" s="83"/>
      <c r="G154" s="83"/>
      <c r="H154" s="83"/>
      <c r="I154" s="84"/>
      <c r="J154" s="84"/>
      <c r="K154" s="84"/>
      <c r="L154" s="84"/>
      <c r="M154" s="84"/>
      <c r="N154" s="84"/>
      <c r="O154" s="84"/>
      <c r="P154" s="84"/>
      <c r="Q154" s="78"/>
      <c r="R154" s="78"/>
      <c r="S154" s="78"/>
      <c r="T154" s="78"/>
      <c r="U154" s="78"/>
    </row>
    <row r="155" spans="1:23" ht="15" customHeight="1" x14ac:dyDescent="0.25">
      <c r="A155" s="51"/>
      <c r="B155" s="83"/>
      <c r="C155" s="83"/>
      <c r="D155" s="83"/>
      <c r="E155" s="83"/>
      <c r="F155" s="83"/>
      <c r="G155" s="83"/>
      <c r="H155" s="83"/>
      <c r="I155" s="84"/>
      <c r="J155" s="84"/>
      <c r="K155" s="84"/>
      <c r="L155" s="84"/>
      <c r="M155" s="84"/>
      <c r="N155" s="84"/>
      <c r="O155" s="84"/>
      <c r="P155" s="84"/>
      <c r="Q155" s="78"/>
      <c r="R155" s="78"/>
      <c r="S155" s="78"/>
      <c r="T155" s="78"/>
      <c r="U155" s="78"/>
    </row>
    <row r="156" spans="1:23" ht="15" customHeight="1" x14ac:dyDescent="0.25">
      <c r="A156" s="51"/>
      <c r="B156" s="83"/>
      <c r="C156" s="83"/>
      <c r="D156" s="83"/>
      <c r="E156" s="83"/>
      <c r="F156" s="83"/>
      <c r="G156" s="83"/>
      <c r="H156" s="83"/>
      <c r="I156" s="84"/>
      <c r="J156" s="84"/>
      <c r="K156" s="84"/>
      <c r="L156" s="84"/>
      <c r="M156" s="84"/>
      <c r="N156" s="84"/>
      <c r="O156" s="84"/>
      <c r="P156" s="84"/>
      <c r="Q156" s="78"/>
      <c r="R156" s="78"/>
      <c r="S156" s="78"/>
      <c r="T156" s="78"/>
      <c r="U156" s="78"/>
    </row>
    <row r="157" spans="1:23" ht="15" customHeight="1" x14ac:dyDescent="0.25">
      <c r="A157" s="51"/>
      <c r="B157" s="83"/>
      <c r="C157" s="83"/>
      <c r="D157" s="83"/>
      <c r="E157" s="83"/>
      <c r="F157" s="83"/>
      <c r="G157" s="83"/>
      <c r="H157" s="83"/>
      <c r="I157" s="84"/>
      <c r="J157" s="84"/>
      <c r="K157" s="84"/>
      <c r="L157" s="84"/>
      <c r="M157" s="84"/>
      <c r="N157" s="84"/>
      <c r="O157" s="84"/>
      <c r="P157" s="84"/>
      <c r="Q157" s="78"/>
      <c r="R157" s="78"/>
      <c r="S157" s="78"/>
      <c r="T157" s="78"/>
      <c r="U157" s="78"/>
    </row>
    <row r="158" spans="1:23" ht="15" customHeight="1" x14ac:dyDescent="0.25">
      <c r="A158" s="51"/>
      <c r="B158" s="83"/>
      <c r="C158" s="83"/>
      <c r="D158" s="83"/>
      <c r="E158" s="83"/>
      <c r="F158" s="83"/>
      <c r="G158" s="83"/>
      <c r="H158" s="83"/>
      <c r="I158" s="84"/>
      <c r="J158" s="84"/>
      <c r="K158" s="84"/>
      <c r="L158" s="84"/>
      <c r="M158" s="84"/>
      <c r="N158" s="84"/>
      <c r="O158" s="84"/>
      <c r="P158" s="84"/>
      <c r="Q158" s="78"/>
      <c r="R158" s="78"/>
      <c r="S158" s="78"/>
      <c r="T158" s="78"/>
      <c r="U158" s="78"/>
    </row>
    <row r="159" spans="1:23" ht="15" customHeight="1" x14ac:dyDescent="0.25">
      <c r="A159" s="51"/>
      <c r="B159" s="83"/>
      <c r="C159" s="83"/>
      <c r="D159" s="83"/>
      <c r="E159" s="83"/>
      <c r="F159" s="83"/>
      <c r="G159" s="83"/>
      <c r="H159" s="83"/>
      <c r="I159" s="84"/>
      <c r="J159" s="84"/>
      <c r="K159" s="84"/>
      <c r="L159" s="84"/>
      <c r="M159" s="84"/>
      <c r="N159" s="84"/>
      <c r="O159" s="84"/>
      <c r="P159" s="84"/>
      <c r="Q159" s="78"/>
      <c r="R159" s="78"/>
      <c r="S159" s="78"/>
      <c r="T159" s="78"/>
      <c r="U159" s="78"/>
    </row>
    <row r="160" spans="1:23" ht="15" customHeight="1" x14ac:dyDescent="0.25">
      <c r="A160" s="51"/>
      <c r="B160" s="83"/>
      <c r="C160" s="83"/>
      <c r="D160" s="83"/>
      <c r="E160" s="83"/>
      <c r="F160" s="83"/>
      <c r="G160" s="83"/>
      <c r="H160" s="83"/>
      <c r="I160" s="84"/>
      <c r="J160" s="84"/>
      <c r="K160" s="84"/>
      <c r="L160" s="84"/>
      <c r="M160" s="84"/>
      <c r="N160" s="84"/>
      <c r="O160" s="84"/>
      <c r="P160" s="84"/>
      <c r="Q160" s="78"/>
      <c r="R160" s="78"/>
      <c r="S160" s="78"/>
      <c r="T160" s="78"/>
      <c r="U160" s="78"/>
    </row>
    <row r="161" spans="1:21" ht="15" customHeight="1" x14ac:dyDescent="0.25">
      <c r="A161" s="51"/>
      <c r="B161" s="83"/>
      <c r="C161" s="83"/>
      <c r="D161" s="83"/>
      <c r="E161" s="83"/>
      <c r="F161" s="83"/>
      <c r="G161" s="83"/>
      <c r="H161" s="83"/>
      <c r="I161" s="84"/>
      <c r="J161" s="84"/>
      <c r="K161" s="84"/>
      <c r="L161" s="84"/>
      <c r="M161" s="84"/>
      <c r="N161" s="84"/>
      <c r="O161" s="84"/>
      <c r="P161" s="84"/>
      <c r="Q161" s="78"/>
      <c r="R161" s="78"/>
      <c r="S161" s="78"/>
      <c r="T161" s="78"/>
      <c r="U161" s="78"/>
    </row>
    <row r="162" spans="1:21" ht="15" customHeight="1" x14ac:dyDescent="0.25">
      <c r="A162" s="51"/>
      <c r="B162" s="83"/>
      <c r="C162" s="83"/>
      <c r="D162" s="83"/>
      <c r="E162" s="83"/>
      <c r="F162" s="83"/>
      <c r="G162" s="83"/>
      <c r="H162" s="83"/>
      <c r="I162" s="84"/>
      <c r="J162" s="84"/>
      <c r="K162" s="84"/>
      <c r="L162" s="84"/>
      <c r="M162" s="84"/>
      <c r="N162" s="84"/>
      <c r="O162" s="84"/>
      <c r="P162" s="84"/>
      <c r="Q162" s="78"/>
      <c r="R162" s="78"/>
      <c r="S162" s="78"/>
      <c r="T162" s="78"/>
      <c r="U162" s="78"/>
    </row>
    <row r="163" spans="1:21" ht="15" customHeight="1" x14ac:dyDescent="0.25">
      <c r="A163" s="51"/>
      <c r="B163" s="83"/>
      <c r="C163" s="83"/>
      <c r="D163" s="83"/>
      <c r="E163" s="83"/>
      <c r="F163" s="83"/>
      <c r="G163" s="83"/>
      <c r="H163" s="83"/>
      <c r="I163" s="84"/>
      <c r="J163" s="84"/>
      <c r="K163" s="84"/>
      <c r="L163" s="84"/>
      <c r="M163" s="84"/>
      <c r="N163" s="84"/>
      <c r="O163" s="84"/>
      <c r="P163" s="84"/>
      <c r="Q163" s="78"/>
      <c r="R163" s="78"/>
      <c r="S163" s="78"/>
      <c r="T163" s="78"/>
      <c r="U163" s="78"/>
    </row>
    <row r="164" spans="1:21" ht="15" customHeight="1" x14ac:dyDescent="0.25">
      <c r="A164" s="51"/>
      <c r="B164" s="83"/>
      <c r="C164" s="83"/>
      <c r="D164" s="83"/>
      <c r="E164" s="83"/>
      <c r="F164" s="83"/>
      <c r="G164" s="83"/>
      <c r="H164" s="83"/>
      <c r="I164" s="84"/>
      <c r="J164" s="84"/>
      <c r="K164" s="84"/>
      <c r="L164" s="84"/>
      <c r="M164" s="84"/>
      <c r="N164" s="84"/>
      <c r="O164" s="84"/>
      <c r="P164" s="84"/>
      <c r="Q164" s="78"/>
      <c r="R164" s="78"/>
      <c r="S164" s="78"/>
      <c r="T164" s="78"/>
      <c r="U164" s="78"/>
    </row>
    <row r="165" spans="1:21" x14ac:dyDescent="0.25">
      <c r="A165" s="51"/>
      <c r="B165" s="83"/>
      <c r="C165" s="83"/>
      <c r="D165" s="83"/>
      <c r="E165" s="83"/>
      <c r="F165" s="83"/>
      <c r="G165" s="83"/>
      <c r="H165" s="83"/>
      <c r="I165" s="84"/>
      <c r="J165" s="84"/>
      <c r="K165" s="84"/>
      <c r="L165" s="84"/>
      <c r="M165" s="84"/>
      <c r="N165" s="84"/>
      <c r="O165" s="84"/>
      <c r="P165" s="84"/>
      <c r="Q165" s="78"/>
      <c r="R165" s="78"/>
      <c r="S165" s="78"/>
      <c r="T165" s="78"/>
      <c r="U165" s="78"/>
    </row>
    <row r="166" spans="1:21" x14ac:dyDescent="0.25">
      <c r="A166" s="51"/>
      <c r="B166" s="83"/>
      <c r="C166" s="83"/>
      <c r="D166" s="83"/>
      <c r="E166" s="83"/>
      <c r="F166" s="83"/>
      <c r="G166" s="83"/>
      <c r="H166" s="83"/>
      <c r="I166" s="84"/>
      <c r="J166" s="84"/>
      <c r="K166" s="84"/>
      <c r="L166" s="84"/>
      <c r="M166" s="84"/>
      <c r="N166" s="84"/>
      <c r="O166" s="84"/>
      <c r="P166" s="84"/>
      <c r="Q166" s="78"/>
      <c r="R166" s="78"/>
      <c r="S166" s="78"/>
      <c r="T166" s="78"/>
      <c r="U166" s="78"/>
    </row>
    <row r="167" spans="1:21" x14ac:dyDescent="0.25">
      <c r="A167" s="51"/>
      <c r="B167" s="83"/>
      <c r="C167" s="83"/>
      <c r="D167" s="83"/>
      <c r="E167" s="83"/>
      <c r="F167" s="83"/>
      <c r="G167" s="83"/>
      <c r="H167" s="83"/>
      <c r="I167" s="84"/>
      <c r="J167" s="84"/>
      <c r="K167" s="84"/>
      <c r="L167" s="84"/>
      <c r="M167" s="84"/>
      <c r="N167" s="84"/>
      <c r="O167" s="84"/>
      <c r="P167" s="84"/>
      <c r="Q167" s="78"/>
      <c r="R167" s="78"/>
      <c r="S167" s="78"/>
      <c r="T167" s="78"/>
      <c r="U167" s="78"/>
    </row>
    <row r="168" spans="1:21" x14ac:dyDescent="0.25">
      <c r="A168" s="51"/>
      <c r="B168" s="83"/>
      <c r="C168" s="83"/>
      <c r="D168" s="83"/>
      <c r="E168" s="83"/>
      <c r="F168" s="83"/>
      <c r="G168" s="83"/>
      <c r="H168" s="83"/>
      <c r="I168" s="84"/>
      <c r="J168" s="84"/>
      <c r="K168" s="84"/>
      <c r="L168" s="84"/>
      <c r="M168" s="84"/>
      <c r="N168" s="84"/>
      <c r="O168" s="84"/>
      <c r="P168" s="84"/>
      <c r="Q168" s="78"/>
      <c r="R168" s="78"/>
      <c r="S168" s="78"/>
      <c r="T168" s="78"/>
      <c r="U168" s="78"/>
    </row>
    <row r="169" spans="1:21" x14ac:dyDescent="0.25">
      <c r="A169" s="51"/>
      <c r="B169" s="83"/>
      <c r="C169" s="83"/>
      <c r="D169" s="83"/>
      <c r="E169" s="83"/>
      <c r="F169" s="83"/>
      <c r="G169" s="83"/>
      <c r="H169" s="83"/>
      <c r="I169" s="84"/>
      <c r="J169" s="84"/>
      <c r="K169" s="84"/>
      <c r="L169" s="84"/>
      <c r="M169" s="84"/>
      <c r="N169" s="84"/>
      <c r="O169" s="84"/>
      <c r="P169" s="84"/>
      <c r="Q169" s="78"/>
      <c r="R169" s="78"/>
      <c r="S169" s="78"/>
      <c r="T169" s="78"/>
      <c r="U169" s="78"/>
    </row>
    <row r="170" spans="1:21" x14ac:dyDescent="0.25">
      <c r="A170" s="51"/>
      <c r="B170" s="83"/>
      <c r="C170" s="83"/>
      <c r="D170" s="83"/>
      <c r="E170" s="83"/>
      <c r="F170" s="83"/>
      <c r="G170" s="83"/>
      <c r="H170" s="83"/>
      <c r="I170" s="84"/>
      <c r="J170" s="84"/>
      <c r="K170" s="84"/>
      <c r="L170" s="84"/>
      <c r="M170" s="84"/>
      <c r="N170" s="84"/>
      <c r="O170" s="84"/>
      <c r="P170" s="84"/>
      <c r="Q170" s="78"/>
      <c r="R170" s="78"/>
      <c r="S170" s="78"/>
      <c r="T170" s="78"/>
      <c r="U170" s="78"/>
    </row>
    <row r="171" spans="1:21" x14ac:dyDescent="0.25">
      <c r="A171" s="51"/>
      <c r="B171" s="83"/>
      <c r="C171" s="83"/>
      <c r="D171" s="83"/>
      <c r="E171" s="83"/>
      <c r="F171" s="83"/>
      <c r="G171" s="83"/>
      <c r="H171" s="83"/>
      <c r="I171" s="84"/>
      <c r="J171" s="84"/>
      <c r="K171" s="84"/>
      <c r="L171" s="84"/>
      <c r="M171" s="84"/>
      <c r="N171" s="84"/>
      <c r="O171" s="84"/>
      <c r="P171" s="84"/>
      <c r="Q171" s="78"/>
      <c r="R171" s="78"/>
      <c r="S171" s="78"/>
      <c r="T171" s="78"/>
      <c r="U171" s="78"/>
    </row>
    <row r="172" spans="1:21" x14ac:dyDescent="0.25">
      <c r="A172" s="51"/>
      <c r="B172" s="83"/>
      <c r="C172" s="83"/>
      <c r="D172" s="83"/>
      <c r="E172" s="83"/>
      <c r="F172" s="83"/>
      <c r="G172" s="83"/>
      <c r="H172" s="83"/>
      <c r="I172" s="84"/>
      <c r="J172" s="84"/>
      <c r="K172" s="84"/>
      <c r="L172" s="84"/>
      <c r="M172" s="84"/>
      <c r="N172" s="84"/>
      <c r="O172" s="84"/>
      <c r="P172" s="84"/>
      <c r="Q172" s="78"/>
      <c r="R172" s="78"/>
      <c r="S172" s="78"/>
      <c r="T172" s="78"/>
      <c r="U172" s="78"/>
    </row>
    <row r="173" spans="1:21" x14ac:dyDescent="0.25">
      <c r="A173" s="51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78"/>
      <c r="R173" s="78"/>
      <c r="S173" s="78"/>
      <c r="T173" s="78"/>
      <c r="U173" s="78"/>
    </row>
    <row r="174" spans="1:21" x14ac:dyDescent="0.25">
      <c r="A174" s="51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78"/>
      <c r="R174" s="78"/>
      <c r="S174" s="78"/>
      <c r="T174" s="78"/>
      <c r="U174" s="78"/>
    </row>
    <row r="175" spans="1:21" x14ac:dyDescent="0.25">
      <c r="A175" s="51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78"/>
      <c r="R175" s="78"/>
      <c r="S175" s="78"/>
      <c r="T175" s="78"/>
      <c r="U175" s="78"/>
    </row>
    <row r="176" spans="1:21" x14ac:dyDescent="0.25">
      <c r="A176" s="51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78"/>
      <c r="R176" s="78"/>
      <c r="S176" s="78"/>
      <c r="T176" s="78"/>
      <c r="U176" s="78"/>
    </row>
    <row r="177" spans="1:21" x14ac:dyDescent="0.25">
      <c r="A177" s="51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78"/>
      <c r="R177" s="78"/>
      <c r="S177" s="78"/>
      <c r="T177" s="78"/>
      <c r="U177" s="78"/>
    </row>
    <row r="178" spans="1:21" x14ac:dyDescent="0.25">
      <c r="A178" s="51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78"/>
      <c r="R178" s="78"/>
      <c r="S178" s="78"/>
      <c r="T178" s="78"/>
      <c r="U178" s="78"/>
    </row>
    <row r="179" spans="1:21" x14ac:dyDescent="0.25">
      <c r="A179" s="51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78"/>
      <c r="R179" s="78"/>
      <c r="S179" s="78"/>
      <c r="T179" s="78"/>
      <c r="U179" s="78"/>
    </row>
    <row r="180" spans="1:21" x14ac:dyDescent="0.25">
      <c r="A180" s="51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78"/>
      <c r="R180" s="78"/>
      <c r="S180" s="78"/>
      <c r="T180" s="78"/>
      <c r="U180" s="78"/>
    </row>
    <row r="181" spans="1:21" x14ac:dyDescent="0.25">
      <c r="A181" s="51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78"/>
      <c r="R181" s="78"/>
      <c r="S181" s="78"/>
      <c r="T181" s="78"/>
      <c r="U181" s="78"/>
    </row>
    <row r="182" spans="1:21" x14ac:dyDescent="0.25">
      <c r="A182" s="51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78"/>
      <c r="R182" s="78"/>
      <c r="S182" s="78"/>
      <c r="T182" s="78"/>
      <c r="U182" s="78"/>
    </row>
    <row r="183" spans="1:21" x14ac:dyDescent="0.25">
      <c r="A183" s="51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78"/>
      <c r="R183" s="78"/>
      <c r="S183" s="78"/>
      <c r="T183" s="78"/>
      <c r="U183" s="78"/>
    </row>
    <row r="184" spans="1:21" x14ac:dyDescent="0.25">
      <c r="A184" s="51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78"/>
      <c r="R184" s="78"/>
      <c r="S184" s="78"/>
      <c r="T184" s="78"/>
      <c r="U184" s="78"/>
    </row>
    <row r="185" spans="1:21" x14ac:dyDescent="0.25">
      <c r="A185" s="51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78"/>
      <c r="R185" s="78"/>
      <c r="S185" s="78"/>
      <c r="T185" s="78"/>
      <c r="U185" s="78"/>
    </row>
    <row r="186" spans="1:21" x14ac:dyDescent="0.25">
      <c r="A186" s="51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78"/>
      <c r="R186" s="78"/>
      <c r="S186" s="78"/>
      <c r="T186" s="78"/>
      <c r="U186" s="78"/>
    </row>
    <row r="187" spans="1:21" x14ac:dyDescent="0.25">
      <c r="A187" s="51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78"/>
      <c r="R187" s="78"/>
      <c r="S187" s="78"/>
      <c r="T187" s="78"/>
      <c r="U187" s="78"/>
    </row>
    <row r="188" spans="1:21" x14ac:dyDescent="0.25">
      <c r="A188" s="51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78"/>
      <c r="R188" s="78"/>
      <c r="S188" s="78"/>
      <c r="T188" s="78"/>
      <c r="U188" s="78"/>
    </row>
    <row r="189" spans="1:21" x14ac:dyDescent="0.25">
      <c r="A189" s="51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78"/>
      <c r="R189" s="78"/>
      <c r="S189" s="78"/>
      <c r="T189" s="78"/>
      <c r="U189" s="78"/>
    </row>
    <row r="190" spans="1:21" x14ac:dyDescent="0.25">
      <c r="A190" s="51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78"/>
      <c r="R190" s="78"/>
      <c r="S190" s="78"/>
      <c r="T190" s="78"/>
      <c r="U190" s="78"/>
    </row>
    <row r="191" spans="1:21" x14ac:dyDescent="0.25">
      <c r="A191" s="51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78"/>
      <c r="R191" s="78"/>
      <c r="S191" s="78"/>
      <c r="T191" s="78"/>
      <c r="U191" s="78"/>
    </row>
    <row r="192" spans="1:21" x14ac:dyDescent="0.25">
      <c r="A192" s="51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78"/>
      <c r="R192" s="78"/>
      <c r="S192" s="78"/>
      <c r="T192" s="78"/>
      <c r="U192" s="78"/>
    </row>
    <row r="193" spans="1:21" x14ac:dyDescent="0.25">
      <c r="A193" s="51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78"/>
      <c r="R193" s="78"/>
      <c r="S193" s="78"/>
      <c r="T193" s="78"/>
      <c r="U193" s="78"/>
    </row>
    <row r="194" spans="1:21" x14ac:dyDescent="0.25">
      <c r="A194" s="51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78"/>
      <c r="R194" s="78"/>
      <c r="S194" s="78"/>
      <c r="T194" s="78"/>
      <c r="U194" s="78"/>
    </row>
    <row r="195" spans="1:21" x14ac:dyDescent="0.25">
      <c r="A195" s="51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78"/>
      <c r="R195" s="78"/>
      <c r="S195" s="78"/>
      <c r="T195" s="78"/>
      <c r="U195" s="78"/>
    </row>
    <row r="196" spans="1:21" x14ac:dyDescent="0.25">
      <c r="A196" s="51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78"/>
      <c r="R196" s="78"/>
      <c r="S196" s="78"/>
      <c r="T196" s="78"/>
      <c r="U196" s="78"/>
    </row>
    <row r="197" spans="1:21" x14ac:dyDescent="0.25">
      <c r="A197" s="51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78"/>
      <c r="R197" s="78"/>
      <c r="S197" s="78"/>
      <c r="T197" s="78"/>
      <c r="U197" s="78"/>
    </row>
    <row r="198" spans="1:21" x14ac:dyDescent="0.25">
      <c r="A198" s="51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78"/>
      <c r="R198" s="78"/>
      <c r="S198" s="78"/>
      <c r="T198" s="78"/>
      <c r="U198" s="78"/>
    </row>
    <row r="199" spans="1:21" x14ac:dyDescent="0.25">
      <c r="A199" s="51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78"/>
      <c r="R199" s="78"/>
      <c r="S199" s="78"/>
      <c r="T199" s="78"/>
      <c r="U199" s="78"/>
    </row>
    <row r="200" spans="1:21" x14ac:dyDescent="0.25">
      <c r="A200" s="51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78"/>
      <c r="R200" s="78"/>
      <c r="S200" s="78"/>
      <c r="T200" s="78"/>
      <c r="U200" s="78"/>
    </row>
    <row r="201" spans="1:21" x14ac:dyDescent="0.25">
      <c r="A201" s="51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78"/>
      <c r="R201" s="78"/>
      <c r="S201" s="78"/>
      <c r="T201" s="78"/>
      <c r="U201" s="78"/>
    </row>
    <row r="202" spans="1:21" x14ac:dyDescent="0.25">
      <c r="A202" s="51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78"/>
      <c r="R202" s="78"/>
      <c r="S202" s="78"/>
      <c r="T202" s="78"/>
      <c r="U202" s="78"/>
    </row>
    <row r="203" spans="1:21" x14ac:dyDescent="0.25">
      <c r="A203" s="51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78"/>
      <c r="R203" s="78"/>
      <c r="S203" s="78"/>
      <c r="T203" s="78"/>
      <c r="U203" s="78"/>
    </row>
    <row r="204" spans="1:21" x14ac:dyDescent="0.25">
      <c r="A204" s="51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78"/>
      <c r="R204" s="78"/>
      <c r="S204" s="78"/>
      <c r="T204" s="78"/>
      <c r="U204" s="78"/>
    </row>
    <row r="205" spans="1:21" x14ac:dyDescent="0.25">
      <c r="A205" s="51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78"/>
      <c r="R205" s="78"/>
      <c r="S205" s="78"/>
      <c r="T205" s="78"/>
      <c r="U205" s="78"/>
    </row>
    <row r="206" spans="1:21" x14ac:dyDescent="0.25">
      <c r="A206" s="51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78"/>
      <c r="R206" s="78"/>
      <c r="S206" s="78"/>
      <c r="T206" s="78"/>
      <c r="U206" s="78"/>
    </row>
    <row r="207" spans="1:21" x14ac:dyDescent="0.25">
      <c r="A207" s="51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78"/>
      <c r="R207" s="78"/>
      <c r="S207" s="78"/>
      <c r="T207" s="78"/>
      <c r="U207" s="78"/>
    </row>
    <row r="208" spans="1:21" x14ac:dyDescent="0.25">
      <c r="A208" s="51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78"/>
      <c r="R208" s="78"/>
      <c r="S208" s="78"/>
      <c r="T208" s="78"/>
      <c r="U208" s="78"/>
    </row>
    <row r="209" spans="1:21" x14ac:dyDescent="0.25">
      <c r="A209" s="51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78"/>
      <c r="R209" s="78"/>
      <c r="S209" s="78"/>
      <c r="T209" s="78"/>
      <c r="U209" s="78"/>
    </row>
    <row r="210" spans="1:21" x14ac:dyDescent="0.25">
      <c r="A210" s="51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78"/>
      <c r="R210" s="78"/>
      <c r="S210" s="78"/>
      <c r="T210" s="78"/>
      <c r="U210" s="78"/>
    </row>
    <row r="211" spans="1:21" x14ac:dyDescent="0.25">
      <c r="A211" s="51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78"/>
      <c r="R211" s="78"/>
      <c r="S211" s="78"/>
      <c r="T211" s="78"/>
      <c r="U211" s="78"/>
    </row>
    <row r="212" spans="1:21" x14ac:dyDescent="0.25">
      <c r="A212" s="51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78"/>
      <c r="R212" s="78"/>
      <c r="S212" s="78"/>
      <c r="T212" s="78"/>
      <c r="U212" s="78"/>
    </row>
    <row r="213" spans="1:21" x14ac:dyDescent="0.25">
      <c r="A213" s="51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78"/>
      <c r="R213" s="78"/>
      <c r="S213" s="78"/>
      <c r="T213" s="78"/>
      <c r="U213" s="78"/>
    </row>
    <row r="214" spans="1:21" x14ac:dyDescent="0.25">
      <c r="A214" s="51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78"/>
      <c r="R214" s="78"/>
      <c r="S214" s="78"/>
      <c r="T214" s="78"/>
      <c r="U214" s="78"/>
    </row>
    <row r="215" spans="1:21" x14ac:dyDescent="0.25">
      <c r="A215" s="51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78"/>
      <c r="R215" s="78"/>
      <c r="S215" s="78"/>
      <c r="T215" s="78"/>
      <c r="U215" s="78"/>
    </row>
    <row r="216" spans="1:21" x14ac:dyDescent="0.25">
      <c r="A216" s="51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78"/>
      <c r="R216" s="78"/>
      <c r="S216" s="78"/>
      <c r="T216" s="78"/>
      <c r="U216" s="78"/>
    </row>
    <row r="217" spans="1:21" x14ac:dyDescent="0.25">
      <c r="A217" s="51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78"/>
      <c r="R217" s="78"/>
      <c r="S217" s="78"/>
      <c r="T217" s="78"/>
      <c r="U217" s="78"/>
    </row>
    <row r="218" spans="1:21" x14ac:dyDescent="0.25">
      <c r="A218" s="51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78"/>
      <c r="R218" s="78"/>
      <c r="S218" s="78"/>
      <c r="T218" s="78"/>
      <c r="U218" s="78"/>
    </row>
    <row r="219" spans="1:21" x14ac:dyDescent="0.25">
      <c r="A219" s="51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78"/>
      <c r="R219" s="78"/>
      <c r="S219" s="78"/>
      <c r="T219" s="78"/>
      <c r="U219" s="78"/>
    </row>
    <row r="220" spans="1:21" x14ac:dyDescent="0.25">
      <c r="A220" s="51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78"/>
      <c r="R220" s="78"/>
      <c r="S220" s="78"/>
      <c r="T220" s="78"/>
      <c r="U220" s="78"/>
    </row>
    <row r="221" spans="1:21" x14ac:dyDescent="0.25">
      <c r="A221" s="51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78"/>
      <c r="R221" s="78"/>
      <c r="S221" s="78"/>
      <c r="T221" s="78"/>
      <c r="U221" s="78"/>
    </row>
    <row r="222" spans="1:21" x14ac:dyDescent="0.25">
      <c r="A222" s="51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78"/>
      <c r="R222" s="78"/>
      <c r="S222" s="78"/>
      <c r="T222" s="78"/>
      <c r="U222" s="78"/>
    </row>
    <row r="223" spans="1:21" x14ac:dyDescent="0.25">
      <c r="A223" s="51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78"/>
      <c r="R223" s="78"/>
      <c r="S223" s="78"/>
      <c r="T223" s="78"/>
      <c r="U223" s="78"/>
    </row>
    <row r="224" spans="1:21" x14ac:dyDescent="0.25">
      <c r="A224" s="51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78"/>
      <c r="R224" s="78"/>
      <c r="S224" s="78"/>
      <c r="T224" s="78"/>
      <c r="U224" s="78"/>
    </row>
    <row r="225" spans="1:21" x14ac:dyDescent="0.25">
      <c r="A225" s="51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78"/>
      <c r="R225" s="78"/>
      <c r="S225" s="78"/>
      <c r="T225" s="78"/>
      <c r="U225" s="78"/>
    </row>
    <row r="226" spans="1:21" x14ac:dyDescent="0.25">
      <c r="A226" s="51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78"/>
      <c r="R226" s="78"/>
      <c r="S226" s="78"/>
      <c r="T226" s="78"/>
      <c r="U226" s="78"/>
    </row>
    <row r="227" spans="1:21" x14ac:dyDescent="0.25">
      <c r="A227" s="51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78"/>
      <c r="R227" s="78"/>
      <c r="S227" s="78"/>
      <c r="T227" s="78"/>
      <c r="U227" s="78"/>
    </row>
    <row r="228" spans="1:21" x14ac:dyDescent="0.25">
      <c r="A228" s="51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78"/>
      <c r="R228" s="78"/>
      <c r="S228" s="78"/>
      <c r="T228" s="78"/>
      <c r="U228" s="78"/>
    </row>
    <row r="229" spans="1:21" x14ac:dyDescent="0.25">
      <c r="A229" s="51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78"/>
      <c r="R229" s="78"/>
      <c r="S229" s="78"/>
      <c r="T229" s="78"/>
      <c r="U229" s="78"/>
    </row>
    <row r="230" spans="1:21" x14ac:dyDescent="0.25">
      <c r="A230" s="51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78"/>
      <c r="R230" s="78"/>
      <c r="S230" s="78"/>
      <c r="T230" s="78"/>
      <c r="U230" s="78"/>
    </row>
    <row r="231" spans="1:21" x14ac:dyDescent="0.25">
      <c r="A231" s="51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78"/>
      <c r="R231" s="78"/>
      <c r="S231" s="78"/>
      <c r="T231" s="78"/>
      <c r="U231" s="78"/>
    </row>
    <row r="232" spans="1:21" x14ac:dyDescent="0.25">
      <c r="A232" s="51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78"/>
      <c r="R232" s="78"/>
      <c r="S232" s="78"/>
      <c r="T232" s="78"/>
      <c r="U232" s="78"/>
    </row>
    <row r="233" spans="1:21" x14ac:dyDescent="0.25">
      <c r="A233" s="51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78"/>
      <c r="R233" s="78"/>
      <c r="S233" s="78"/>
      <c r="T233" s="78"/>
      <c r="U233" s="78"/>
    </row>
    <row r="234" spans="1:21" x14ac:dyDescent="0.25">
      <c r="A234" s="51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78"/>
      <c r="R234" s="78"/>
      <c r="S234" s="78"/>
      <c r="T234" s="78"/>
      <c r="U234" s="78"/>
    </row>
    <row r="235" spans="1:21" x14ac:dyDescent="0.25">
      <c r="A235" s="51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78"/>
      <c r="R235" s="78"/>
      <c r="S235" s="78"/>
      <c r="T235" s="78"/>
      <c r="U235" s="78"/>
    </row>
    <row r="236" spans="1:21" x14ac:dyDescent="0.25">
      <c r="A236" s="51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78"/>
      <c r="R236" s="78"/>
      <c r="S236" s="78"/>
      <c r="T236" s="78"/>
      <c r="U236" s="78"/>
    </row>
    <row r="237" spans="1:21" x14ac:dyDescent="0.25">
      <c r="A237" s="51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78"/>
      <c r="R237" s="78"/>
      <c r="S237" s="78"/>
      <c r="T237" s="78"/>
      <c r="U237" s="78"/>
    </row>
    <row r="238" spans="1:21" x14ac:dyDescent="0.25">
      <c r="A238" s="51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78"/>
      <c r="R238" s="78"/>
      <c r="S238" s="78"/>
      <c r="T238" s="78"/>
      <c r="U238" s="78"/>
    </row>
    <row r="239" spans="1:21" x14ac:dyDescent="0.25">
      <c r="A239" s="51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78"/>
      <c r="R239" s="78"/>
      <c r="S239" s="78"/>
      <c r="T239" s="78"/>
      <c r="U239" s="78"/>
    </row>
    <row r="240" spans="1:21" x14ac:dyDescent="0.25">
      <c r="A240" s="51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78"/>
      <c r="R240" s="78"/>
      <c r="S240" s="78"/>
      <c r="T240" s="78"/>
      <c r="U240" s="78"/>
    </row>
    <row r="241" spans="1:23" x14ac:dyDescent="0.25">
      <c r="A241" s="51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78"/>
      <c r="R241" s="78"/>
      <c r="S241" s="78"/>
      <c r="T241" s="78"/>
      <c r="U241" s="78"/>
    </row>
    <row r="242" spans="1:23" x14ac:dyDescent="0.25">
      <c r="A242" s="51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78"/>
      <c r="R242" s="78"/>
      <c r="S242" s="78"/>
      <c r="T242" s="78"/>
      <c r="U242" s="78"/>
    </row>
    <row r="243" spans="1:23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 t="s">
        <v>76</v>
      </c>
      <c r="M243" s="32"/>
      <c r="N243" s="32"/>
      <c r="O243" s="32"/>
      <c r="P243" s="32"/>
      <c r="Q243" s="32"/>
      <c r="R243" s="32"/>
      <c r="S243" s="32"/>
      <c r="T243" s="32"/>
      <c r="U243" s="32"/>
    </row>
    <row r="244" spans="1:23" x14ac:dyDescent="0.25">
      <c r="A244" s="52"/>
      <c r="B244" s="52"/>
      <c r="C244" s="52"/>
      <c r="D244" s="53"/>
      <c r="E244" s="53"/>
      <c r="F244" s="32"/>
      <c r="G244" s="32"/>
      <c r="H244" s="32"/>
      <c r="I244" s="32"/>
      <c r="J244" s="32"/>
      <c r="K244" s="32"/>
      <c r="L244" s="32" t="s">
        <v>40</v>
      </c>
      <c r="M244" s="32"/>
      <c r="N244" s="32"/>
      <c r="O244" s="32"/>
      <c r="P244" s="32"/>
      <c r="Q244" s="32"/>
      <c r="R244" s="32"/>
      <c r="S244" s="32"/>
      <c r="T244" s="32"/>
      <c r="U244" s="32"/>
    </row>
    <row r="245" spans="1:23" x14ac:dyDescent="0.25">
      <c r="A245" s="52"/>
      <c r="B245" s="52"/>
      <c r="C245" s="52"/>
      <c r="D245" s="53"/>
      <c r="E245" s="53"/>
      <c r="F245" s="32"/>
      <c r="G245" s="32"/>
      <c r="H245" s="32"/>
      <c r="I245" s="32"/>
      <c r="J245" s="32"/>
      <c r="K245" s="32"/>
      <c r="L245" s="32"/>
      <c r="M245" s="32"/>
      <c r="N245" s="32" t="s">
        <v>77</v>
      </c>
      <c r="O245" s="32"/>
      <c r="P245" s="32"/>
      <c r="Q245" s="32"/>
      <c r="R245" s="32"/>
      <c r="S245" s="32"/>
      <c r="T245" s="32"/>
      <c r="U245" s="38"/>
      <c r="V245" s="39"/>
      <c r="W245"/>
    </row>
    <row r="246" spans="1:23" x14ac:dyDescent="0.25">
      <c r="A246" s="52"/>
      <c r="B246" s="52"/>
      <c r="C246" s="52"/>
      <c r="D246" s="53"/>
      <c r="E246" s="53"/>
      <c r="F246" s="32"/>
      <c r="G246" s="32"/>
      <c r="H246" s="32"/>
      <c r="I246" s="54"/>
      <c r="J246" s="54"/>
      <c r="K246" s="32"/>
      <c r="L246" s="32"/>
      <c r="M246" s="32"/>
      <c r="N246" s="32" t="s">
        <v>32</v>
      </c>
      <c r="O246" s="32" t="s">
        <v>33</v>
      </c>
      <c r="P246" s="32" t="s">
        <v>32</v>
      </c>
      <c r="Q246" s="32" t="s">
        <v>33</v>
      </c>
      <c r="R246" s="32"/>
      <c r="S246" s="32"/>
      <c r="T246" s="32"/>
      <c r="U246" s="38"/>
      <c r="V246" s="39"/>
      <c r="W246"/>
    </row>
    <row r="247" spans="1:23" x14ac:dyDescent="0.25">
      <c r="A247" s="52"/>
      <c r="B247" s="52"/>
      <c r="C247" s="52"/>
      <c r="D247" s="53"/>
      <c r="E247" s="53"/>
      <c r="F247" s="32"/>
      <c r="G247" s="32"/>
      <c r="H247" s="32"/>
      <c r="I247" s="54"/>
      <c r="J247" s="54"/>
      <c r="K247" s="32"/>
      <c r="L247" s="32" t="s">
        <v>78</v>
      </c>
      <c r="M247" s="32">
        <v>19</v>
      </c>
      <c r="N247" s="32">
        <v>2</v>
      </c>
      <c r="O247" s="32">
        <v>2</v>
      </c>
      <c r="P247" s="54">
        <f t="shared" ref="P247:P261" si="18">-N247/SUM($N$247:$N$261)</f>
        <v>-0.2</v>
      </c>
      <c r="Q247" s="54">
        <f>+O247/SUM($N$247:$N$261)</f>
        <v>0.2</v>
      </c>
      <c r="R247" s="32"/>
      <c r="S247" s="32"/>
      <c r="T247" s="32"/>
      <c r="U247" s="38"/>
      <c r="V247" s="39"/>
      <c r="W247"/>
    </row>
    <row r="248" spans="1:23" x14ac:dyDescent="0.25">
      <c r="A248" s="52"/>
      <c r="B248" s="52"/>
      <c r="C248" s="52"/>
      <c r="D248" s="53"/>
      <c r="E248" s="53"/>
      <c r="F248" s="32"/>
      <c r="G248" s="32"/>
      <c r="H248" s="32"/>
      <c r="I248" s="54"/>
      <c r="J248" s="54"/>
      <c r="K248" s="32"/>
      <c r="L248" s="32"/>
      <c r="M248" s="32">
        <v>20</v>
      </c>
      <c r="N248" s="32">
        <v>0</v>
      </c>
      <c r="O248" s="32">
        <v>11</v>
      </c>
      <c r="P248" s="54">
        <f t="shared" si="18"/>
        <v>0</v>
      </c>
      <c r="Q248" s="54">
        <f t="shared" ref="Q248:Q261" si="19">+O248/SUM($N$247:$N$261)</f>
        <v>1.1000000000000001</v>
      </c>
      <c r="R248" s="32"/>
      <c r="S248" s="32"/>
      <c r="T248" s="32"/>
      <c r="U248" s="38"/>
      <c r="V248" s="39"/>
      <c r="W248"/>
    </row>
    <row r="249" spans="1:23" x14ac:dyDescent="0.25">
      <c r="A249" s="52"/>
      <c r="B249" s="52"/>
      <c r="C249" s="52"/>
      <c r="D249" s="53"/>
      <c r="E249" s="53"/>
      <c r="F249" s="32"/>
      <c r="G249" s="32"/>
      <c r="H249" s="32"/>
      <c r="I249" s="54"/>
      <c r="J249" s="54"/>
      <c r="K249" s="32"/>
      <c r="L249" s="32"/>
      <c r="M249" s="32">
        <v>21</v>
      </c>
      <c r="N249" s="32">
        <v>2</v>
      </c>
      <c r="O249" s="32">
        <v>5</v>
      </c>
      <c r="P249" s="54">
        <f t="shared" si="18"/>
        <v>-0.2</v>
      </c>
      <c r="Q249" s="54">
        <f t="shared" si="19"/>
        <v>0.5</v>
      </c>
      <c r="R249" s="32"/>
      <c r="S249" s="32"/>
      <c r="T249" s="32"/>
      <c r="U249" s="38"/>
      <c r="V249" s="39"/>
      <c r="W249"/>
    </row>
    <row r="250" spans="1:23" x14ac:dyDescent="0.25">
      <c r="A250" s="52"/>
      <c r="B250" s="52"/>
      <c r="C250" s="52"/>
      <c r="D250" s="53"/>
      <c r="E250" s="53"/>
      <c r="F250" s="32"/>
      <c r="G250" s="32"/>
      <c r="H250" s="32"/>
      <c r="I250" s="54"/>
      <c r="J250" s="54"/>
      <c r="K250" s="32"/>
      <c r="L250" s="32"/>
      <c r="M250" s="32">
        <v>22</v>
      </c>
      <c r="N250" s="32">
        <v>1</v>
      </c>
      <c r="O250" s="32">
        <v>7</v>
      </c>
      <c r="P250" s="54">
        <f t="shared" si="18"/>
        <v>-0.1</v>
      </c>
      <c r="Q250" s="54">
        <f t="shared" si="19"/>
        <v>0.7</v>
      </c>
      <c r="R250" s="32"/>
      <c r="S250" s="32"/>
      <c r="T250" s="32"/>
      <c r="U250" s="38"/>
      <c r="V250" s="39"/>
      <c r="W250"/>
    </row>
    <row r="251" spans="1:23" x14ac:dyDescent="0.25">
      <c r="A251" s="52"/>
      <c r="B251" s="52"/>
      <c r="C251" s="52"/>
      <c r="D251" s="53"/>
      <c r="E251" s="53"/>
      <c r="F251" s="32"/>
      <c r="G251" s="32"/>
      <c r="H251" s="32"/>
      <c r="I251" s="54"/>
      <c r="J251" s="54"/>
      <c r="K251" s="32"/>
      <c r="L251" s="32"/>
      <c r="M251" s="32">
        <v>23</v>
      </c>
      <c r="N251" s="32">
        <v>0</v>
      </c>
      <c r="O251" s="32">
        <v>6</v>
      </c>
      <c r="P251" s="54">
        <f t="shared" si="18"/>
        <v>0</v>
      </c>
      <c r="Q251" s="54">
        <f t="shared" si="19"/>
        <v>0.6</v>
      </c>
      <c r="R251" s="32"/>
      <c r="S251" s="32"/>
      <c r="T251" s="32"/>
      <c r="U251" s="38"/>
      <c r="V251" s="39"/>
      <c r="W251"/>
    </row>
    <row r="252" spans="1:23" x14ac:dyDescent="0.25">
      <c r="A252" s="52"/>
      <c r="B252" s="52"/>
      <c r="C252" s="52"/>
      <c r="D252" s="53"/>
      <c r="E252" s="53"/>
      <c r="F252" s="32"/>
      <c r="G252" s="32"/>
      <c r="H252" s="32"/>
      <c r="I252" s="54"/>
      <c r="J252" s="54"/>
      <c r="K252" s="32"/>
      <c r="L252" s="32"/>
      <c r="M252" s="32">
        <v>24</v>
      </c>
      <c r="N252" s="32">
        <v>1</v>
      </c>
      <c r="O252" s="32">
        <v>3</v>
      </c>
      <c r="P252" s="54">
        <f t="shared" si="18"/>
        <v>-0.1</v>
      </c>
      <c r="Q252" s="54">
        <f t="shared" si="19"/>
        <v>0.3</v>
      </c>
      <c r="R252" s="32"/>
      <c r="S252" s="32"/>
      <c r="T252" s="32"/>
      <c r="U252" s="38"/>
      <c r="V252" s="39"/>
      <c r="W252"/>
    </row>
    <row r="253" spans="1:23" x14ac:dyDescent="0.25">
      <c r="A253" s="52"/>
      <c r="B253" s="52"/>
      <c r="C253" s="52"/>
      <c r="D253" s="53"/>
      <c r="E253" s="53"/>
      <c r="F253" s="55"/>
      <c r="G253" s="56"/>
      <c r="H253" s="32"/>
      <c r="I253" s="54"/>
      <c r="J253" s="54"/>
      <c r="K253" s="32"/>
      <c r="L253" s="32"/>
      <c r="M253" s="32">
        <v>26</v>
      </c>
      <c r="N253" s="32">
        <v>1</v>
      </c>
      <c r="O253" s="32">
        <v>0</v>
      </c>
      <c r="P253" s="54">
        <f t="shared" si="18"/>
        <v>-0.1</v>
      </c>
      <c r="Q253" s="54">
        <f t="shared" si="19"/>
        <v>0</v>
      </c>
      <c r="R253" s="32"/>
      <c r="S253" s="32"/>
      <c r="T253" s="32"/>
      <c r="U253" s="38"/>
      <c r="V253" s="39"/>
      <c r="W253"/>
    </row>
    <row r="254" spans="1:23" x14ac:dyDescent="0.25">
      <c r="A254" s="52"/>
      <c r="B254" s="52"/>
      <c r="C254" s="52"/>
      <c r="D254" s="53"/>
      <c r="E254" s="53"/>
      <c r="F254" s="32"/>
      <c r="G254" s="32"/>
      <c r="H254" s="32"/>
      <c r="I254" s="54"/>
      <c r="J254" s="54"/>
      <c r="K254" s="32"/>
      <c r="L254" s="32"/>
      <c r="M254" s="32">
        <v>27</v>
      </c>
      <c r="N254" s="32">
        <v>1</v>
      </c>
      <c r="O254" s="32">
        <v>0</v>
      </c>
      <c r="P254" s="54">
        <f t="shared" si="18"/>
        <v>-0.1</v>
      </c>
      <c r="Q254" s="54">
        <f t="shared" si="19"/>
        <v>0</v>
      </c>
      <c r="R254" s="32"/>
      <c r="S254" s="32"/>
      <c r="T254" s="32"/>
      <c r="U254" s="38"/>
      <c r="V254" s="39"/>
      <c r="W254"/>
    </row>
    <row r="255" spans="1:23" x14ac:dyDescent="0.25">
      <c r="A255" s="52"/>
      <c r="B255" s="52"/>
      <c r="C255" s="52"/>
      <c r="D255" s="53"/>
      <c r="E255" s="53"/>
      <c r="F255" s="32"/>
      <c r="G255" s="32"/>
      <c r="H255" s="32"/>
      <c r="I255" s="54"/>
      <c r="J255" s="54"/>
      <c r="K255" s="32"/>
      <c r="L255" s="32"/>
      <c r="M255" s="32">
        <v>29</v>
      </c>
      <c r="N255" s="32">
        <v>0</v>
      </c>
      <c r="O255" s="32">
        <v>1</v>
      </c>
      <c r="P255" s="54">
        <f t="shared" si="18"/>
        <v>0</v>
      </c>
      <c r="Q255" s="54">
        <f t="shared" si="19"/>
        <v>0.1</v>
      </c>
      <c r="R255" s="32"/>
      <c r="S255" s="32"/>
      <c r="T255" s="32"/>
      <c r="U255" s="38"/>
      <c r="V255" s="39"/>
      <c r="W255"/>
    </row>
    <row r="256" spans="1:23" x14ac:dyDescent="0.25">
      <c r="A256" s="57"/>
      <c r="B256" s="57"/>
      <c r="C256" s="57"/>
      <c r="D256" s="53"/>
      <c r="E256" s="53"/>
      <c r="F256" s="32"/>
      <c r="G256" s="32"/>
      <c r="H256" s="32"/>
      <c r="I256" s="54"/>
      <c r="J256" s="54"/>
      <c r="K256" s="32"/>
      <c r="L256" s="32"/>
      <c r="M256" s="32">
        <v>32</v>
      </c>
      <c r="N256" s="32">
        <v>0</v>
      </c>
      <c r="O256" s="32">
        <v>1</v>
      </c>
      <c r="P256" s="54">
        <f t="shared" si="18"/>
        <v>0</v>
      </c>
      <c r="Q256" s="54">
        <f t="shared" si="19"/>
        <v>0.1</v>
      </c>
      <c r="R256" s="32"/>
      <c r="S256" s="32"/>
      <c r="T256" s="32"/>
      <c r="U256" s="38"/>
      <c r="V256" s="39"/>
      <c r="W256"/>
    </row>
    <row r="257" spans="1:23" x14ac:dyDescent="0.25">
      <c r="A257" s="57"/>
      <c r="B257" s="58"/>
      <c r="C257" s="32"/>
      <c r="D257" s="53"/>
      <c r="E257" s="53"/>
      <c r="F257" s="32"/>
      <c r="G257" s="32"/>
      <c r="H257" s="32"/>
      <c r="I257" s="54"/>
      <c r="J257" s="54"/>
      <c r="K257" s="32"/>
      <c r="L257" s="32"/>
      <c r="M257" s="32">
        <v>37</v>
      </c>
      <c r="N257" s="32">
        <v>1</v>
      </c>
      <c r="O257" s="32">
        <v>1</v>
      </c>
      <c r="P257" s="54">
        <f t="shared" si="18"/>
        <v>-0.1</v>
      </c>
      <c r="Q257" s="54">
        <f t="shared" si="19"/>
        <v>0.1</v>
      </c>
      <c r="R257" s="32"/>
      <c r="S257" s="32"/>
      <c r="T257" s="32"/>
      <c r="U257" s="38"/>
      <c r="V257" s="39"/>
      <c r="W257"/>
    </row>
    <row r="258" spans="1:23" x14ac:dyDescent="0.25">
      <c r="A258" s="32"/>
      <c r="B258" s="32"/>
      <c r="C258" s="32"/>
      <c r="D258" s="32"/>
      <c r="E258" s="32"/>
      <c r="F258" s="32"/>
      <c r="G258" s="32"/>
      <c r="H258" s="32"/>
      <c r="I258" s="54"/>
      <c r="J258" s="54"/>
      <c r="K258" s="32"/>
      <c r="L258" s="32"/>
      <c r="M258" s="32">
        <v>42</v>
      </c>
      <c r="N258" s="32">
        <v>0</v>
      </c>
      <c r="O258" s="32">
        <v>1</v>
      </c>
      <c r="P258" s="54">
        <f t="shared" si="18"/>
        <v>0</v>
      </c>
      <c r="Q258" s="54">
        <f t="shared" si="19"/>
        <v>0.1</v>
      </c>
      <c r="R258" s="32"/>
      <c r="S258" s="32"/>
      <c r="T258" s="32"/>
      <c r="U258" s="38"/>
      <c r="V258" s="39"/>
      <c r="W258"/>
    </row>
    <row r="259" spans="1:23" x14ac:dyDescent="0.25">
      <c r="A259" s="32"/>
      <c r="B259" s="32"/>
      <c r="C259" s="32"/>
      <c r="D259" s="32"/>
      <c r="E259" s="32"/>
      <c r="F259" s="32"/>
      <c r="G259" s="32"/>
      <c r="H259" s="32"/>
      <c r="I259" s="54"/>
      <c r="J259" s="54"/>
      <c r="K259" s="32"/>
      <c r="L259" s="32"/>
      <c r="M259" s="32">
        <v>44</v>
      </c>
      <c r="N259" s="32">
        <v>0</v>
      </c>
      <c r="O259" s="32">
        <v>1</v>
      </c>
      <c r="P259" s="54">
        <f t="shared" si="18"/>
        <v>0</v>
      </c>
      <c r="Q259" s="54">
        <f t="shared" si="19"/>
        <v>0.1</v>
      </c>
      <c r="R259" s="32"/>
      <c r="S259" s="32"/>
      <c r="T259" s="32"/>
      <c r="U259" s="38"/>
      <c r="V259" s="39"/>
      <c r="W259"/>
    </row>
    <row r="260" spans="1:23" x14ac:dyDescent="0.25">
      <c r="A260" s="32"/>
      <c r="B260" s="32"/>
      <c r="C260" s="32"/>
      <c r="D260" s="32"/>
      <c r="E260" s="32"/>
      <c r="F260" s="32"/>
      <c r="G260" s="32"/>
      <c r="H260" s="32"/>
      <c r="I260" s="54"/>
      <c r="J260" s="54"/>
      <c r="K260" s="32"/>
      <c r="L260" s="32"/>
      <c r="M260" s="32">
        <v>49</v>
      </c>
      <c r="N260" s="32">
        <v>0</v>
      </c>
      <c r="O260" s="32">
        <v>1</v>
      </c>
      <c r="P260" s="54">
        <f t="shared" si="18"/>
        <v>0</v>
      </c>
      <c r="Q260" s="54">
        <f t="shared" si="19"/>
        <v>0.1</v>
      </c>
      <c r="R260" s="32"/>
      <c r="S260" s="32"/>
      <c r="T260" s="32"/>
      <c r="U260" s="38"/>
      <c r="V260" s="39"/>
      <c r="W260"/>
    </row>
    <row r="261" spans="1:23" x14ac:dyDescent="0.25">
      <c r="A261" s="32"/>
      <c r="B261" s="32"/>
      <c r="C261" s="32"/>
      <c r="D261" s="32"/>
      <c r="E261" s="32"/>
      <c r="F261" s="32"/>
      <c r="G261" s="32"/>
      <c r="H261" s="32"/>
      <c r="I261" s="54"/>
      <c r="J261" s="54"/>
      <c r="K261" s="32"/>
      <c r="L261" s="32"/>
      <c r="M261" s="32">
        <v>51</v>
      </c>
      <c r="N261" s="32">
        <v>1</v>
      </c>
      <c r="O261" s="32">
        <v>0</v>
      </c>
      <c r="P261" s="54">
        <f t="shared" si="18"/>
        <v>-0.1</v>
      </c>
      <c r="Q261" s="54">
        <f t="shared" si="19"/>
        <v>0</v>
      </c>
      <c r="R261" s="32"/>
      <c r="S261" s="32"/>
      <c r="T261" s="32"/>
      <c r="U261" s="38"/>
      <c r="V261" s="39"/>
      <c r="W261"/>
    </row>
    <row r="262" spans="1:23" x14ac:dyDescent="0.25">
      <c r="A262" s="32"/>
      <c r="B262" s="32"/>
      <c r="C262" s="32"/>
      <c r="D262" s="32"/>
      <c r="E262" s="32"/>
      <c r="F262" s="32"/>
      <c r="G262" s="32"/>
      <c r="H262" s="32"/>
      <c r="I262" s="54"/>
      <c r="J262" s="54"/>
      <c r="K262" s="32"/>
      <c r="L262" s="32"/>
      <c r="M262" s="32"/>
      <c r="N262" s="32">
        <v>10</v>
      </c>
      <c r="O262" s="32">
        <v>40</v>
      </c>
      <c r="P262" s="32"/>
      <c r="Q262" s="32"/>
      <c r="R262" s="32"/>
      <c r="S262" s="32"/>
      <c r="T262" s="32"/>
      <c r="U262" s="38"/>
      <c r="V262" s="39"/>
      <c r="W262"/>
    </row>
    <row r="263" spans="1:23" x14ac:dyDescent="0.25">
      <c r="A263" s="32"/>
      <c r="B263" s="32"/>
      <c r="C263" s="32"/>
      <c r="D263" s="32"/>
      <c r="E263" s="32"/>
      <c r="F263" s="32"/>
      <c r="G263" s="32"/>
      <c r="H263" s="32"/>
      <c r="I263" s="59"/>
      <c r="J263" s="59"/>
      <c r="K263" s="32"/>
      <c r="L263" s="32" t="s">
        <v>39</v>
      </c>
      <c r="M263" s="32"/>
      <c r="N263" s="32"/>
      <c r="O263" s="32"/>
      <c r="P263" s="32"/>
      <c r="Q263" s="32"/>
      <c r="R263" s="32"/>
      <c r="S263" s="32"/>
      <c r="T263" s="32"/>
      <c r="U263" s="32"/>
    </row>
    <row r="264" spans="1:23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 t="s">
        <v>74</v>
      </c>
      <c r="M264" s="32"/>
      <c r="N264" s="32"/>
      <c r="O264" s="32"/>
      <c r="P264" s="32"/>
      <c r="Q264" s="32"/>
      <c r="R264" s="32"/>
      <c r="S264" s="32"/>
      <c r="T264" s="32"/>
      <c r="U264" s="32"/>
    </row>
    <row r="265" spans="1:23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</row>
    <row r="266" spans="1:23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</row>
    <row r="267" spans="1:23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</row>
    <row r="268" spans="1:23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</row>
    <row r="269" spans="1:23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</row>
    <row r="270" spans="1:23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</row>
    <row r="271" spans="1:23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</row>
    <row r="272" spans="1:23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</row>
    <row r="273" spans="1:2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</row>
    <row r="274" spans="1:2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</row>
    <row r="275" spans="1:2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</row>
    <row r="276" spans="1:2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</row>
    <row r="277" spans="1:2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</row>
    <row r="278" spans="1:2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</row>
    <row r="279" spans="1:2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</row>
    <row r="280" spans="1:2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</row>
    <row r="348" spans="24:28" x14ac:dyDescent="0.25">
      <c r="X348" s="24"/>
      <c r="Z348" s="24"/>
      <c r="AB348" s="24"/>
    </row>
  </sheetData>
  <sheetProtection sheet="1" objects="1" scenarios="1"/>
  <mergeCells count="564">
    <mergeCell ref="Q242:U242"/>
    <mergeCell ref="Q235:U235"/>
    <mergeCell ref="Q236:U236"/>
    <mergeCell ref="Q237:U237"/>
    <mergeCell ref="Q238:U238"/>
    <mergeCell ref="Q239:U239"/>
    <mergeCell ref="Q230:U230"/>
    <mergeCell ref="Q231:U231"/>
    <mergeCell ref="Q232:U232"/>
    <mergeCell ref="Q233:U233"/>
    <mergeCell ref="Q234:U234"/>
    <mergeCell ref="Q225:U225"/>
    <mergeCell ref="Q226:U226"/>
    <mergeCell ref="Q227:U227"/>
    <mergeCell ref="Q228:U228"/>
    <mergeCell ref="Q229:U229"/>
    <mergeCell ref="L238:P238"/>
    <mergeCell ref="L239:P239"/>
    <mergeCell ref="L240:P240"/>
    <mergeCell ref="L241:P241"/>
    <mergeCell ref="Q240:U240"/>
    <mergeCell ref="Q241:U241"/>
    <mergeCell ref="L242:P242"/>
    <mergeCell ref="L233:P233"/>
    <mergeCell ref="L234:P234"/>
    <mergeCell ref="L235:P235"/>
    <mergeCell ref="L236:P236"/>
    <mergeCell ref="L237:P237"/>
    <mergeCell ref="L228:P228"/>
    <mergeCell ref="L229:P229"/>
    <mergeCell ref="L230:P230"/>
    <mergeCell ref="L231:P231"/>
    <mergeCell ref="L232:P232"/>
    <mergeCell ref="L223:P223"/>
    <mergeCell ref="L224:P224"/>
    <mergeCell ref="L225:P225"/>
    <mergeCell ref="L226:P226"/>
    <mergeCell ref="L227:P227"/>
    <mergeCell ref="L218:P218"/>
    <mergeCell ref="L219:P219"/>
    <mergeCell ref="L220:P220"/>
    <mergeCell ref="L221:P221"/>
    <mergeCell ref="L222:P222"/>
    <mergeCell ref="L213:P213"/>
    <mergeCell ref="L214:P214"/>
    <mergeCell ref="L215:P215"/>
    <mergeCell ref="L216:P216"/>
    <mergeCell ref="L217:P217"/>
    <mergeCell ref="L208:P208"/>
    <mergeCell ref="L209:P209"/>
    <mergeCell ref="L210:P210"/>
    <mergeCell ref="L211:P211"/>
    <mergeCell ref="L212:P212"/>
    <mergeCell ref="L203:P203"/>
    <mergeCell ref="L204:P204"/>
    <mergeCell ref="L205:P205"/>
    <mergeCell ref="L206:P206"/>
    <mergeCell ref="L207:P207"/>
    <mergeCell ref="L198:P198"/>
    <mergeCell ref="L199:P199"/>
    <mergeCell ref="L200:P200"/>
    <mergeCell ref="L201:P201"/>
    <mergeCell ref="L202:P202"/>
    <mergeCell ref="L193:P193"/>
    <mergeCell ref="L194:P194"/>
    <mergeCell ref="L195:P195"/>
    <mergeCell ref="L196:P196"/>
    <mergeCell ref="L197:P197"/>
    <mergeCell ref="L188:P188"/>
    <mergeCell ref="L189:P189"/>
    <mergeCell ref="L190:P190"/>
    <mergeCell ref="L191:P191"/>
    <mergeCell ref="L192:P192"/>
    <mergeCell ref="L183:P183"/>
    <mergeCell ref="L184:P184"/>
    <mergeCell ref="L185:P185"/>
    <mergeCell ref="L186:P186"/>
    <mergeCell ref="L187:P187"/>
    <mergeCell ref="L178:P178"/>
    <mergeCell ref="L179:P179"/>
    <mergeCell ref="L180:P180"/>
    <mergeCell ref="L181:P181"/>
    <mergeCell ref="L182:P182"/>
    <mergeCell ref="L173:P173"/>
    <mergeCell ref="L174:P174"/>
    <mergeCell ref="L175:P175"/>
    <mergeCell ref="L176:P176"/>
    <mergeCell ref="L177:P177"/>
    <mergeCell ref="L168:P168"/>
    <mergeCell ref="L169:P169"/>
    <mergeCell ref="L170:P170"/>
    <mergeCell ref="L171:P171"/>
    <mergeCell ref="L172:P172"/>
    <mergeCell ref="L163:P163"/>
    <mergeCell ref="L164:P164"/>
    <mergeCell ref="L165:P165"/>
    <mergeCell ref="L166:P166"/>
    <mergeCell ref="L167:P167"/>
    <mergeCell ref="L158:P158"/>
    <mergeCell ref="L159:P159"/>
    <mergeCell ref="L160:P160"/>
    <mergeCell ref="L161:P161"/>
    <mergeCell ref="L162:P162"/>
    <mergeCell ref="L153:P153"/>
    <mergeCell ref="L154:P154"/>
    <mergeCell ref="L155:P155"/>
    <mergeCell ref="L156:P156"/>
    <mergeCell ref="L157:P157"/>
    <mergeCell ref="L148:P148"/>
    <mergeCell ref="L149:P149"/>
    <mergeCell ref="L150:P150"/>
    <mergeCell ref="L151:P151"/>
    <mergeCell ref="L152:P152"/>
    <mergeCell ref="L143:P143"/>
    <mergeCell ref="L144:P144"/>
    <mergeCell ref="L145:P145"/>
    <mergeCell ref="L146:P146"/>
    <mergeCell ref="L147:P147"/>
    <mergeCell ref="L138:P138"/>
    <mergeCell ref="L139:P139"/>
    <mergeCell ref="L140:P140"/>
    <mergeCell ref="L141:P141"/>
    <mergeCell ref="L142:P142"/>
    <mergeCell ref="L133:P133"/>
    <mergeCell ref="L134:P134"/>
    <mergeCell ref="L135:P135"/>
    <mergeCell ref="L136:P136"/>
    <mergeCell ref="L137:P137"/>
    <mergeCell ref="L128:P128"/>
    <mergeCell ref="L129:P129"/>
    <mergeCell ref="L130:P130"/>
    <mergeCell ref="L131:P131"/>
    <mergeCell ref="L132:P132"/>
    <mergeCell ref="L123:P123"/>
    <mergeCell ref="L124:P124"/>
    <mergeCell ref="L125:P125"/>
    <mergeCell ref="L126:P126"/>
    <mergeCell ref="L127:P127"/>
    <mergeCell ref="L118:P118"/>
    <mergeCell ref="L119:P119"/>
    <mergeCell ref="L120:P120"/>
    <mergeCell ref="L121:P121"/>
    <mergeCell ref="L122:P122"/>
    <mergeCell ref="I239:K239"/>
    <mergeCell ref="I240:K240"/>
    <mergeCell ref="I241:K241"/>
    <mergeCell ref="I242:K242"/>
    <mergeCell ref="L106:P106"/>
    <mergeCell ref="L107:P107"/>
    <mergeCell ref="L108:P108"/>
    <mergeCell ref="L109:P109"/>
    <mergeCell ref="L110:P110"/>
    <mergeCell ref="L111:P111"/>
    <mergeCell ref="L112:P112"/>
    <mergeCell ref="L113:P113"/>
    <mergeCell ref="L114:P114"/>
    <mergeCell ref="L115:P115"/>
    <mergeCell ref="L116:P116"/>
    <mergeCell ref="L117:P117"/>
    <mergeCell ref="I234:K234"/>
    <mergeCell ref="I235:K235"/>
    <mergeCell ref="I236:K236"/>
    <mergeCell ref="I237:K237"/>
    <mergeCell ref="I238:K238"/>
    <mergeCell ref="I229:K229"/>
    <mergeCell ref="I230:K230"/>
    <mergeCell ref="I231:K231"/>
    <mergeCell ref="I232:K232"/>
    <mergeCell ref="I233:K233"/>
    <mergeCell ref="I224:K224"/>
    <mergeCell ref="I225:K225"/>
    <mergeCell ref="I226:K226"/>
    <mergeCell ref="I227:K227"/>
    <mergeCell ref="I228:K228"/>
    <mergeCell ref="I219:K219"/>
    <mergeCell ref="I220:K220"/>
    <mergeCell ref="I221:K221"/>
    <mergeCell ref="I222:K222"/>
    <mergeCell ref="I223:K223"/>
    <mergeCell ref="I214:K214"/>
    <mergeCell ref="I215:K215"/>
    <mergeCell ref="I216:K216"/>
    <mergeCell ref="I217:K217"/>
    <mergeCell ref="I218:K218"/>
    <mergeCell ref="I209:K209"/>
    <mergeCell ref="I210:K210"/>
    <mergeCell ref="I211:K211"/>
    <mergeCell ref="I212:K212"/>
    <mergeCell ref="I213:K213"/>
    <mergeCell ref="I204:K204"/>
    <mergeCell ref="I205:K205"/>
    <mergeCell ref="I206:K206"/>
    <mergeCell ref="I207:K207"/>
    <mergeCell ref="I208:K208"/>
    <mergeCell ref="I199:K199"/>
    <mergeCell ref="I200:K200"/>
    <mergeCell ref="I201:K201"/>
    <mergeCell ref="I202:K202"/>
    <mergeCell ref="I203:K203"/>
    <mergeCell ref="I194:K194"/>
    <mergeCell ref="I195:K195"/>
    <mergeCell ref="I196:K196"/>
    <mergeCell ref="I197:K197"/>
    <mergeCell ref="I198:K198"/>
    <mergeCell ref="I189:K189"/>
    <mergeCell ref="I190:K190"/>
    <mergeCell ref="I191:K191"/>
    <mergeCell ref="I192:K192"/>
    <mergeCell ref="I193:K193"/>
    <mergeCell ref="I184:K184"/>
    <mergeCell ref="I185:K185"/>
    <mergeCell ref="I186:K186"/>
    <mergeCell ref="I187:K187"/>
    <mergeCell ref="I188:K188"/>
    <mergeCell ref="I179:K179"/>
    <mergeCell ref="I180:K180"/>
    <mergeCell ref="I181:K181"/>
    <mergeCell ref="I182:K182"/>
    <mergeCell ref="I183:K183"/>
    <mergeCell ref="I174:K174"/>
    <mergeCell ref="I175:K175"/>
    <mergeCell ref="I176:K176"/>
    <mergeCell ref="I177:K177"/>
    <mergeCell ref="I178:K178"/>
    <mergeCell ref="I169:K169"/>
    <mergeCell ref="I170:K170"/>
    <mergeCell ref="I171:K171"/>
    <mergeCell ref="I172:K172"/>
    <mergeCell ref="I173:K173"/>
    <mergeCell ref="I164:K164"/>
    <mergeCell ref="I165:K165"/>
    <mergeCell ref="I166:K166"/>
    <mergeCell ref="I167:K167"/>
    <mergeCell ref="I168:K168"/>
    <mergeCell ref="I159:K159"/>
    <mergeCell ref="I160:K160"/>
    <mergeCell ref="I161:K161"/>
    <mergeCell ref="I162:K162"/>
    <mergeCell ref="I163:K163"/>
    <mergeCell ref="I154:K154"/>
    <mergeCell ref="I155:K155"/>
    <mergeCell ref="I156:K156"/>
    <mergeCell ref="I157:K157"/>
    <mergeCell ref="I158:K158"/>
    <mergeCell ref="I149:K149"/>
    <mergeCell ref="I150:K150"/>
    <mergeCell ref="I151:K151"/>
    <mergeCell ref="I152:K152"/>
    <mergeCell ref="I153:K153"/>
    <mergeCell ref="I144:K144"/>
    <mergeCell ref="I145:K145"/>
    <mergeCell ref="I146:K146"/>
    <mergeCell ref="I147:K147"/>
    <mergeCell ref="I148:K148"/>
    <mergeCell ref="I139:K139"/>
    <mergeCell ref="I140:K140"/>
    <mergeCell ref="I141:K141"/>
    <mergeCell ref="I142:K142"/>
    <mergeCell ref="I143:K143"/>
    <mergeCell ref="I134:K134"/>
    <mergeCell ref="I135:K135"/>
    <mergeCell ref="I136:K136"/>
    <mergeCell ref="I137:K137"/>
    <mergeCell ref="I138:K138"/>
    <mergeCell ref="I129:K129"/>
    <mergeCell ref="I130:K130"/>
    <mergeCell ref="I131:K131"/>
    <mergeCell ref="I132:K132"/>
    <mergeCell ref="I133:K133"/>
    <mergeCell ref="I124:K124"/>
    <mergeCell ref="I125:K125"/>
    <mergeCell ref="I126:K126"/>
    <mergeCell ref="I127:K127"/>
    <mergeCell ref="I128:K128"/>
    <mergeCell ref="I119:K119"/>
    <mergeCell ref="I120:K120"/>
    <mergeCell ref="I121:K121"/>
    <mergeCell ref="I122:K122"/>
    <mergeCell ref="I123:K123"/>
    <mergeCell ref="I114:K114"/>
    <mergeCell ref="I115:K115"/>
    <mergeCell ref="I116:K116"/>
    <mergeCell ref="I117:K117"/>
    <mergeCell ref="I118:K118"/>
    <mergeCell ref="B238:H238"/>
    <mergeCell ref="B239:H239"/>
    <mergeCell ref="B240:H240"/>
    <mergeCell ref="B241:H241"/>
    <mergeCell ref="B223:H223"/>
    <mergeCell ref="B224:H224"/>
    <mergeCell ref="B225:H225"/>
    <mergeCell ref="B226:H226"/>
    <mergeCell ref="B227:H227"/>
    <mergeCell ref="B218:H218"/>
    <mergeCell ref="B219:H219"/>
    <mergeCell ref="B220:H220"/>
    <mergeCell ref="B221:H221"/>
    <mergeCell ref="B222:H222"/>
    <mergeCell ref="B213:H213"/>
    <mergeCell ref="B214:H214"/>
    <mergeCell ref="B215:H215"/>
    <mergeCell ref="B216:H216"/>
    <mergeCell ref="B217:H217"/>
    <mergeCell ref="B242:H242"/>
    <mergeCell ref="B233:H233"/>
    <mergeCell ref="B234:H234"/>
    <mergeCell ref="B235:H235"/>
    <mergeCell ref="B236:H236"/>
    <mergeCell ref="B237:H237"/>
    <mergeCell ref="B228:H228"/>
    <mergeCell ref="B229:H229"/>
    <mergeCell ref="B230:H230"/>
    <mergeCell ref="B231:H231"/>
    <mergeCell ref="B232:H232"/>
    <mergeCell ref="B208:H208"/>
    <mergeCell ref="B209:H209"/>
    <mergeCell ref="B210:H210"/>
    <mergeCell ref="B211:H211"/>
    <mergeCell ref="B212:H212"/>
    <mergeCell ref="B203:H203"/>
    <mergeCell ref="B204:H204"/>
    <mergeCell ref="B205:H205"/>
    <mergeCell ref="B206:H206"/>
    <mergeCell ref="B207:H207"/>
    <mergeCell ref="B198:H198"/>
    <mergeCell ref="B199:H199"/>
    <mergeCell ref="B200:H200"/>
    <mergeCell ref="B201:H201"/>
    <mergeCell ref="B202:H202"/>
    <mergeCell ref="B193:H193"/>
    <mergeCell ref="B194:H194"/>
    <mergeCell ref="B195:H195"/>
    <mergeCell ref="B196:H196"/>
    <mergeCell ref="B197:H197"/>
    <mergeCell ref="B188:H188"/>
    <mergeCell ref="B189:H189"/>
    <mergeCell ref="B190:H190"/>
    <mergeCell ref="B191:H191"/>
    <mergeCell ref="B192:H192"/>
    <mergeCell ref="B183:H183"/>
    <mergeCell ref="B184:H184"/>
    <mergeCell ref="B185:H185"/>
    <mergeCell ref="B186:H186"/>
    <mergeCell ref="B187:H187"/>
    <mergeCell ref="B178:H178"/>
    <mergeCell ref="B179:H179"/>
    <mergeCell ref="B180:H180"/>
    <mergeCell ref="B181:H181"/>
    <mergeCell ref="B182:H182"/>
    <mergeCell ref="B173:H173"/>
    <mergeCell ref="B174:H174"/>
    <mergeCell ref="B175:H175"/>
    <mergeCell ref="B176:H176"/>
    <mergeCell ref="B177:H177"/>
    <mergeCell ref="B168:H168"/>
    <mergeCell ref="B169:H169"/>
    <mergeCell ref="B170:H170"/>
    <mergeCell ref="B171:H171"/>
    <mergeCell ref="B172:H172"/>
    <mergeCell ref="B163:H163"/>
    <mergeCell ref="B164:H164"/>
    <mergeCell ref="B165:H165"/>
    <mergeCell ref="B166:H166"/>
    <mergeCell ref="B167:H167"/>
    <mergeCell ref="B158:H158"/>
    <mergeCell ref="B159:H159"/>
    <mergeCell ref="B160:H160"/>
    <mergeCell ref="B161:H161"/>
    <mergeCell ref="B162:H162"/>
    <mergeCell ref="B153:H153"/>
    <mergeCell ref="B154:H154"/>
    <mergeCell ref="B155:H155"/>
    <mergeCell ref="B156:H156"/>
    <mergeCell ref="B157:H157"/>
    <mergeCell ref="B148:H148"/>
    <mergeCell ref="B149:H149"/>
    <mergeCell ref="B150:H150"/>
    <mergeCell ref="B151:H151"/>
    <mergeCell ref="B152:H152"/>
    <mergeCell ref="B143:H143"/>
    <mergeCell ref="B144:H144"/>
    <mergeCell ref="B145:H145"/>
    <mergeCell ref="B146:H146"/>
    <mergeCell ref="B147:H147"/>
    <mergeCell ref="B127:H127"/>
    <mergeCell ref="B138:H138"/>
    <mergeCell ref="B139:H139"/>
    <mergeCell ref="B140:H140"/>
    <mergeCell ref="B141:H141"/>
    <mergeCell ref="B142:H142"/>
    <mergeCell ref="B133:H133"/>
    <mergeCell ref="B134:H134"/>
    <mergeCell ref="B135:H135"/>
    <mergeCell ref="B136:H136"/>
    <mergeCell ref="B137:H137"/>
    <mergeCell ref="Q224:U224"/>
    <mergeCell ref="Q197:U197"/>
    <mergeCell ref="Q198:U198"/>
    <mergeCell ref="Q199:U199"/>
    <mergeCell ref="Q200:U200"/>
    <mergeCell ref="Q191:U191"/>
    <mergeCell ref="Q192:U192"/>
    <mergeCell ref="Q193:U193"/>
    <mergeCell ref="Q194:U194"/>
    <mergeCell ref="Q195:U195"/>
    <mergeCell ref="B114:H114"/>
    <mergeCell ref="B118:H118"/>
    <mergeCell ref="B119:H119"/>
    <mergeCell ref="B120:H120"/>
    <mergeCell ref="B121:H121"/>
    <mergeCell ref="B122:H122"/>
    <mergeCell ref="Q221:U221"/>
    <mergeCell ref="Q222:U222"/>
    <mergeCell ref="Q223:U223"/>
    <mergeCell ref="Q186:U186"/>
    <mergeCell ref="Q187:U187"/>
    <mergeCell ref="Q188:U188"/>
    <mergeCell ref="Q189:U189"/>
    <mergeCell ref="Q190:U190"/>
    <mergeCell ref="Q181:U181"/>
    <mergeCell ref="B128:H128"/>
    <mergeCell ref="B129:H129"/>
    <mergeCell ref="B130:H130"/>
    <mergeCell ref="B131:H131"/>
    <mergeCell ref="B132:H132"/>
    <mergeCell ref="B123:H123"/>
    <mergeCell ref="B124:H124"/>
    <mergeCell ref="B125:H125"/>
    <mergeCell ref="B126:H126"/>
    <mergeCell ref="B115:H115"/>
    <mergeCell ref="B116:H116"/>
    <mergeCell ref="B117:H117"/>
    <mergeCell ref="Q216:U216"/>
    <mergeCell ref="Q217:U217"/>
    <mergeCell ref="Q218:U218"/>
    <mergeCell ref="Q219:U219"/>
    <mergeCell ref="Q220:U220"/>
    <mergeCell ref="Q211:U211"/>
    <mergeCell ref="Q212:U212"/>
    <mergeCell ref="Q213:U213"/>
    <mergeCell ref="Q214:U214"/>
    <mergeCell ref="Q215:U215"/>
    <mergeCell ref="Q206:U206"/>
    <mergeCell ref="Q207:U207"/>
    <mergeCell ref="Q208:U208"/>
    <mergeCell ref="Q209:U209"/>
    <mergeCell ref="Q210:U210"/>
    <mergeCell ref="Q201:U201"/>
    <mergeCell ref="Q202:U202"/>
    <mergeCell ref="Q203:U203"/>
    <mergeCell ref="Q204:U204"/>
    <mergeCell ref="Q205:U205"/>
    <mergeCell ref="Q196:U196"/>
    <mergeCell ref="Q182:U182"/>
    <mergeCell ref="Q183:U183"/>
    <mergeCell ref="Q184:U184"/>
    <mergeCell ref="Q185:U185"/>
    <mergeCell ref="Q146:U146"/>
    <mergeCell ref="Q147:U147"/>
    <mergeCell ref="Q144:U144"/>
    <mergeCell ref="Q145:U145"/>
    <mergeCell ref="A103:U103"/>
    <mergeCell ref="Q105:U105"/>
    <mergeCell ref="Q106:U106"/>
    <mergeCell ref="Q107:U107"/>
    <mergeCell ref="Q108:U108"/>
    <mergeCell ref="Q142:U142"/>
    <mergeCell ref="Q143:U143"/>
    <mergeCell ref="Q140:U140"/>
    <mergeCell ref="Q141:U141"/>
    <mergeCell ref="Q138:U138"/>
    <mergeCell ref="Q139:U139"/>
    <mergeCell ref="Q136:U136"/>
    <mergeCell ref="Q152:U152"/>
    <mergeCell ref="Q153:U153"/>
    <mergeCell ref="Q150:U150"/>
    <mergeCell ref="Q151:U151"/>
    <mergeCell ref="Q148:U148"/>
    <mergeCell ref="Q149:U149"/>
    <mergeCell ref="Q158:U158"/>
    <mergeCell ref="Q156:U156"/>
    <mergeCell ref="Q157:U157"/>
    <mergeCell ref="Q154:U154"/>
    <mergeCell ref="Q155:U155"/>
    <mergeCell ref="Q137:U137"/>
    <mergeCell ref="Q134:U134"/>
    <mergeCell ref="Q135:U135"/>
    <mergeCell ref="Q132:U132"/>
    <mergeCell ref="Q133:U133"/>
    <mergeCell ref="Q130:U130"/>
    <mergeCell ref="Q131:U131"/>
    <mergeCell ref="Q128:U128"/>
    <mergeCell ref="Q129:U129"/>
    <mergeCell ref="Q126:U126"/>
    <mergeCell ref="Q127:U127"/>
    <mergeCell ref="Q124:U124"/>
    <mergeCell ref="Q125:U125"/>
    <mergeCell ref="Q122:U122"/>
    <mergeCell ref="Q123:U123"/>
    <mergeCell ref="Q120:U120"/>
    <mergeCell ref="Q121:U121"/>
    <mergeCell ref="Q118:U118"/>
    <mergeCell ref="Q119:U119"/>
    <mergeCell ref="Q116:U116"/>
    <mergeCell ref="Q117:U117"/>
    <mergeCell ref="Q114:U114"/>
    <mergeCell ref="Q115:U115"/>
    <mergeCell ref="Q112:U112"/>
    <mergeCell ref="Q113:U113"/>
    <mergeCell ref="Q110:U110"/>
    <mergeCell ref="Q111:U111"/>
    <mergeCell ref="B105:H105"/>
    <mergeCell ref="I105:K105"/>
    <mergeCell ref="L105:P105"/>
    <mergeCell ref="Q109:U109"/>
    <mergeCell ref="I106:K106"/>
    <mergeCell ref="I107:K107"/>
    <mergeCell ref="I108:K108"/>
    <mergeCell ref="I109:K109"/>
    <mergeCell ref="I110:K110"/>
    <mergeCell ref="I111:K111"/>
    <mergeCell ref="I112:K112"/>
    <mergeCell ref="I113:K113"/>
    <mergeCell ref="B106:H106"/>
    <mergeCell ref="B107:H107"/>
    <mergeCell ref="B108:H108"/>
    <mergeCell ref="B109:H109"/>
    <mergeCell ref="B110:H110"/>
    <mergeCell ref="B111:H111"/>
    <mergeCell ref="B112:H112"/>
    <mergeCell ref="B113:H113"/>
    <mergeCell ref="B73:G74"/>
    <mergeCell ref="I73:N74"/>
    <mergeCell ref="O73:R74"/>
    <mergeCell ref="B88:G89"/>
    <mergeCell ref="I88:N89"/>
    <mergeCell ref="O88:R89"/>
    <mergeCell ref="A1:R1"/>
    <mergeCell ref="A6:R6"/>
    <mergeCell ref="A7:R7"/>
    <mergeCell ref="A8:R8"/>
    <mergeCell ref="A9:R9"/>
    <mergeCell ref="Q159:U159"/>
    <mergeCell ref="Q160:U160"/>
    <mergeCell ref="Q161:U161"/>
    <mergeCell ref="Q162:U162"/>
    <mergeCell ref="Q163:U163"/>
    <mergeCell ref="Q164:U164"/>
    <mergeCell ref="Q165:U165"/>
    <mergeCell ref="Q166:U166"/>
    <mergeCell ref="Q167:U167"/>
    <mergeCell ref="Q168:U168"/>
    <mergeCell ref="Q169:U169"/>
    <mergeCell ref="Q170:U170"/>
    <mergeCell ref="Q171:U171"/>
    <mergeCell ref="Q172:U172"/>
    <mergeCell ref="Q173:U173"/>
    <mergeCell ref="Q179:U179"/>
    <mergeCell ref="Q180:U180"/>
    <mergeCell ref="Q174:U174"/>
    <mergeCell ref="Q175:U175"/>
    <mergeCell ref="Q176:U176"/>
    <mergeCell ref="Q177:U177"/>
    <mergeCell ref="Q178:U178"/>
  </mergeCells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view="pageBreakPreview" zoomScale="75" zoomScaleNormal="69" zoomScaleSheetLayoutView="75" workbookViewId="0">
      <selection activeCell="B22" sqref="B22"/>
    </sheetView>
  </sheetViews>
  <sheetFormatPr baseColWidth="10" defaultRowHeight="15" x14ac:dyDescent="0.25"/>
  <cols>
    <col min="1" max="1" width="115.140625" customWidth="1"/>
    <col min="12" max="12" width="13.85546875" bestFit="1" customWidth="1"/>
    <col min="17" max="17" width="12.85546875" customWidth="1"/>
    <col min="22" max="22" width="40.7109375" hidden="1" customWidth="1"/>
    <col min="23" max="29" width="11.42578125" hidden="1" customWidth="1"/>
    <col min="30" max="30" width="35.85546875" hidden="1" customWidth="1"/>
    <col min="31" max="39" width="11.42578125" hidden="1" customWidth="1"/>
  </cols>
  <sheetData>
    <row r="1" spans="1:39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V1" t="s">
        <v>80</v>
      </c>
      <c r="AD1" t="s">
        <v>80</v>
      </c>
    </row>
    <row r="2" spans="1:3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V2" t="s">
        <v>84</v>
      </c>
      <c r="W2">
        <v>1</v>
      </c>
      <c r="X2">
        <v>2</v>
      </c>
      <c r="Y2">
        <v>3</v>
      </c>
      <c r="Z2">
        <v>4</v>
      </c>
      <c r="AA2">
        <v>5</v>
      </c>
      <c r="AB2" t="s">
        <v>55</v>
      </c>
      <c r="AC2" t="s">
        <v>39</v>
      </c>
      <c r="AD2" t="s">
        <v>84</v>
      </c>
      <c r="AE2">
        <v>1</v>
      </c>
      <c r="AF2">
        <v>2</v>
      </c>
      <c r="AG2">
        <v>3</v>
      </c>
      <c r="AH2">
        <v>4</v>
      </c>
      <c r="AI2">
        <v>5</v>
      </c>
      <c r="AJ2" t="s">
        <v>39</v>
      </c>
    </row>
    <row r="3" spans="1:3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V3" t="s">
        <v>56</v>
      </c>
      <c r="W3">
        <v>1</v>
      </c>
      <c r="X3">
        <v>1</v>
      </c>
      <c r="Y3">
        <v>2</v>
      </c>
      <c r="Z3">
        <v>3</v>
      </c>
      <c r="AA3">
        <v>5</v>
      </c>
      <c r="AB3">
        <v>1</v>
      </c>
      <c r="AC3">
        <v>13</v>
      </c>
      <c r="AD3" t="s">
        <v>56</v>
      </c>
      <c r="AE3">
        <v>1</v>
      </c>
      <c r="AF3">
        <v>1</v>
      </c>
      <c r="AG3">
        <v>2</v>
      </c>
      <c r="AH3">
        <v>3</v>
      </c>
      <c r="AI3">
        <v>5</v>
      </c>
      <c r="AJ3">
        <v>3.83</v>
      </c>
      <c r="AK3">
        <v>1.34</v>
      </c>
      <c r="AL3">
        <v>4</v>
      </c>
      <c r="AM3">
        <v>5</v>
      </c>
    </row>
    <row r="4" spans="1:3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V4" t="s">
        <v>57</v>
      </c>
      <c r="W4">
        <v>1</v>
      </c>
      <c r="X4">
        <v>0</v>
      </c>
      <c r="Y4">
        <v>1</v>
      </c>
      <c r="Z4">
        <v>4</v>
      </c>
      <c r="AA4">
        <v>7</v>
      </c>
      <c r="AB4">
        <v>0</v>
      </c>
      <c r="AC4">
        <v>13</v>
      </c>
      <c r="AD4" t="s">
        <v>57</v>
      </c>
      <c r="AE4">
        <v>1</v>
      </c>
      <c r="AF4">
        <v>0</v>
      </c>
      <c r="AG4">
        <v>1</v>
      </c>
      <c r="AH4">
        <v>4</v>
      </c>
      <c r="AI4">
        <v>7</v>
      </c>
      <c r="AJ4">
        <v>4.2300000000000004</v>
      </c>
      <c r="AK4">
        <v>1.17</v>
      </c>
      <c r="AL4">
        <v>5</v>
      </c>
      <c r="AM4">
        <v>5</v>
      </c>
    </row>
    <row r="5" spans="1:3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V5" t="s">
        <v>58</v>
      </c>
      <c r="W5">
        <v>1</v>
      </c>
      <c r="X5">
        <v>1</v>
      </c>
      <c r="Y5">
        <v>2</v>
      </c>
      <c r="Z5">
        <v>2</v>
      </c>
      <c r="AA5">
        <v>6</v>
      </c>
      <c r="AB5">
        <v>1</v>
      </c>
      <c r="AC5">
        <v>13</v>
      </c>
      <c r="AD5" t="s">
        <v>58</v>
      </c>
      <c r="AE5">
        <v>1</v>
      </c>
      <c r="AF5">
        <v>1</v>
      </c>
      <c r="AG5">
        <v>2</v>
      </c>
      <c r="AH5">
        <v>2</v>
      </c>
      <c r="AI5">
        <v>6</v>
      </c>
      <c r="AJ5">
        <v>3.92</v>
      </c>
      <c r="AK5">
        <v>1.38</v>
      </c>
      <c r="AL5">
        <v>5</v>
      </c>
      <c r="AM5">
        <v>5</v>
      </c>
    </row>
    <row r="6" spans="1:39" ht="15" customHeight="1" x14ac:dyDescent="0.25">
      <c r="A6" s="81" t="s">
        <v>53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V6" t="s">
        <v>59</v>
      </c>
      <c r="W6">
        <v>2</v>
      </c>
      <c r="X6">
        <v>1</v>
      </c>
      <c r="Y6">
        <v>7</v>
      </c>
      <c r="Z6">
        <v>1</v>
      </c>
      <c r="AA6">
        <v>2</v>
      </c>
      <c r="AB6">
        <v>0</v>
      </c>
      <c r="AC6">
        <v>13</v>
      </c>
      <c r="AD6" t="s">
        <v>59</v>
      </c>
      <c r="AE6">
        <v>2</v>
      </c>
      <c r="AF6">
        <v>1</v>
      </c>
      <c r="AG6">
        <v>7</v>
      </c>
      <c r="AH6">
        <v>1</v>
      </c>
      <c r="AI6">
        <v>2</v>
      </c>
      <c r="AJ6">
        <v>3</v>
      </c>
      <c r="AK6">
        <v>1.22</v>
      </c>
      <c r="AL6">
        <v>3</v>
      </c>
      <c r="AM6">
        <v>3</v>
      </c>
    </row>
    <row r="7" spans="1:39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V7" t="s">
        <v>60</v>
      </c>
      <c r="W7">
        <v>4</v>
      </c>
      <c r="X7">
        <v>0</v>
      </c>
      <c r="Y7">
        <v>1</v>
      </c>
      <c r="Z7">
        <v>1</v>
      </c>
      <c r="AA7">
        <v>7</v>
      </c>
      <c r="AB7">
        <v>0</v>
      </c>
      <c r="AC7">
        <v>13</v>
      </c>
      <c r="AD7" t="s">
        <v>60</v>
      </c>
      <c r="AE7">
        <v>4</v>
      </c>
      <c r="AF7">
        <v>0</v>
      </c>
      <c r="AG7">
        <v>1</v>
      </c>
      <c r="AH7">
        <v>1</v>
      </c>
      <c r="AI7">
        <v>7</v>
      </c>
      <c r="AJ7">
        <v>3.54</v>
      </c>
      <c r="AK7">
        <v>1.85</v>
      </c>
      <c r="AL7">
        <v>5</v>
      </c>
      <c r="AM7">
        <v>5</v>
      </c>
    </row>
    <row r="8" spans="1:39" x14ac:dyDescent="0.25">
      <c r="A8" s="81" t="s">
        <v>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V8" t="s">
        <v>61</v>
      </c>
      <c r="W8">
        <v>3</v>
      </c>
      <c r="X8">
        <v>1</v>
      </c>
      <c r="Y8">
        <v>1</v>
      </c>
      <c r="Z8">
        <v>1</v>
      </c>
      <c r="AA8">
        <v>7</v>
      </c>
      <c r="AB8">
        <v>0</v>
      </c>
      <c r="AC8">
        <v>13</v>
      </c>
      <c r="AD8" t="s">
        <v>61</v>
      </c>
      <c r="AE8">
        <v>3</v>
      </c>
      <c r="AF8">
        <v>1</v>
      </c>
      <c r="AG8">
        <v>1</v>
      </c>
      <c r="AH8">
        <v>1</v>
      </c>
      <c r="AI8">
        <v>7</v>
      </c>
      <c r="AJ8">
        <v>3.62</v>
      </c>
      <c r="AK8">
        <v>1.76</v>
      </c>
      <c r="AL8">
        <v>5</v>
      </c>
      <c r="AM8">
        <v>5</v>
      </c>
    </row>
    <row r="9" spans="1:39" ht="15" customHeight="1" x14ac:dyDescent="0.25">
      <c r="A9" s="81" t="s">
        <v>83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V9" t="s">
        <v>62</v>
      </c>
      <c r="W9">
        <v>5</v>
      </c>
      <c r="X9">
        <v>0</v>
      </c>
      <c r="Y9">
        <v>1</v>
      </c>
      <c r="Z9">
        <v>2</v>
      </c>
      <c r="AA9">
        <v>5</v>
      </c>
      <c r="AB9">
        <v>0</v>
      </c>
      <c r="AC9">
        <v>13</v>
      </c>
      <c r="AD9" t="s">
        <v>62</v>
      </c>
      <c r="AE9">
        <v>5</v>
      </c>
      <c r="AF9">
        <v>0</v>
      </c>
      <c r="AG9">
        <v>1</v>
      </c>
      <c r="AH9">
        <v>2</v>
      </c>
      <c r="AI9">
        <v>5</v>
      </c>
      <c r="AJ9">
        <v>3.15</v>
      </c>
      <c r="AK9">
        <v>1.86</v>
      </c>
      <c r="AL9">
        <v>4</v>
      </c>
      <c r="AM9">
        <v>1</v>
      </c>
    </row>
    <row r="10" spans="1:39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V10" t="s">
        <v>63</v>
      </c>
      <c r="W10">
        <v>2</v>
      </c>
      <c r="X10">
        <v>0</v>
      </c>
      <c r="Y10">
        <v>2</v>
      </c>
      <c r="Z10">
        <v>2</v>
      </c>
      <c r="AA10">
        <v>6</v>
      </c>
      <c r="AB10">
        <v>1</v>
      </c>
      <c r="AC10">
        <v>13</v>
      </c>
      <c r="AD10" t="s">
        <v>63</v>
      </c>
      <c r="AE10">
        <v>2</v>
      </c>
      <c r="AF10">
        <v>0</v>
      </c>
      <c r="AG10">
        <v>2</v>
      </c>
      <c r="AH10">
        <v>2</v>
      </c>
      <c r="AI10">
        <v>6</v>
      </c>
      <c r="AJ10">
        <v>3.83</v>
      </c>
      <c r="AK10">
        <v>1.53</v>
      </c>
      <c r="AL10">
        <v>5</v>
      </c>
      <c r="AM10">
        <v>5</v>
      </c>
    </row>
    <row r="11" spans="1:39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V11" t="s">
        <v>64</v>
      </c>
      <c r="W11">
        <v>5</v>
      </c>
      <c r="X11">
        <v>0</v>
      </c>
      <c r="Y11">
        <v>1</v>
      </c>
      <c r="Z11">
        <v>2</v>
      </c>
      <c r="AA11">
        <v>5</v>
      </c>
      <c r="AB11">
        <v>0</v>
      </c>
      <c r="AC11">
        <v>13</v>
      </c>
      <c r="AD11" t="s">
        <v>64</v>
      </c>
      <c r="AE11">
        <v>5</v>
      </c>
      <c r="AF11">
        <v>0</v>
      </c>
      <c r="AG11">
        <v>1</v>
      </c>
      <c r="AH11">
        <v>2</v>
      </c>
      <c r="AI11">
        <v>5</v>
      </c>
      <c r="AJ11">
        <v>3.15</v>
      </c>
      <c r="AK11">
        <v>1.86</v>
      </c>
      <c r="AL11">
        <v>4</v>
      </c>
      <c r="AM11">
        <v>1</v>
      </c>
    </row>
    <row r="12" spans="1:39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V12" t="s">
        <v>65</v>
      </c>
      <c r="W12">
        <v>0</v>
      </c>
      <c r="X12">
        <v>0</v>
      </c>
      <c r="Y12">
        <v>1</v>
      </c>
      <c r="Z12">
        <v>2</v>
      </c>
      <c r="AA12">
        <v>10</v>
      </c>
      <c r="AB12">
        <v>0</v>
      </c>
      <c r="AC12">
        <v>13</v>
      </c>
      <c r="AD12" t="s">
        <v>65</v>
      </c>
      <c r="AE12">
        <v>0</v>
      </c>
      <c r="AF12">
        <v>0</v>
      </c>
      <c r="AG12">
        <v>1</v>
      </c>
      <c r="AH12">
        <v>2</v>
      </c>
      <c r="AI12">
        <v>10</v>
      </c>
      <c r="AJ12">
        <v>4.6900000000000004</v>
      </c>
      <c r="AK12">
        <v>0.63</v>
      </c>
      <c r="AL12">
        <v>5</v>
      </c>
      <c r="AM12">
        <v>5</v>
      </c>
    </row>
    <row r="13" spans="1:39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V13" t="s">
        <v>66</v>
      </c>
      <c r="W13">
        <v>3</v>
      </c>
      <c r="X13">
        <v>2</v>
      </c>
      <c r="Y13">
        <v>0</v>
      </c>
      <c r="Z13">
        <v>1</v>
      </c>
      <c r="AA13">
        <v>7</v>
      </c>
      <c r="AB13">
        <v>0</v>
      </c>
      <c r="AC13">
        <v>13</v>
      </c>
      <c r="AD13" t="s">
        <v>66</v>
      </c>
      <c r="AE13">
        <v>3</v>
      </c>
      <c r="AF13">
        <v>2</v>
      </c>
      <c r="AG13">
        <v>0</v>
      </c>
      <c r="AH13">
        <v>1</v>
      </c>
      <c r="AI13">
        <v>7</v>
      </c>
      <c r="AJ13">
        <v>3.54</v>
      </c>
      <c r="AK13">
        <v>1.81</v>
      </c>
      <c r="AL13">
        <v>5</v>
      </c>
      <c r="AM13">
        <v>5</v>
      </c>
    </row>
    <row r="14" spans="1:39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V14" t="s">
        <v>67</v>
      </c>
      <c r="W14">
        <v>1</v>
      </c>
      <c r="X14">
        <v>1</v>
      </c>
      <c r="Y14">
        <v>3</v>
      </c>
      <c r="Z14">
        <v>2</v>
      </c>
      <c r="AA14">
        <v>6</v>
      </c>
      <c r="AB14">
        <v>0</v>
      </c>
      <c r="AC14">
        <v>13</v>
      </c>
      <c r="AD14" t="s">
        <v>67</v>
      </c>
      <c r="AE14">
        <v>1</v>
      </c>
      <c r="AF14">
        <v>1</v>
      </c>
      <c r="AG14">
        <v>3</v>
      </c>
      <c r="AH14">
        <v>2</v>
      </c>
      <c r="AI14">
        <v>6</v>
      </c>
      <c r="AJ14">
        <v>3.85</v>
      </c>
      <c r="AK14">
        <v>1.34</v>
      </c>
      <c r="AL14">
        <v>4</v>
      </c>
      <c r="AM14">
        <v>5</v>
      </c>
    </row>
    <row r="15" spans="1:39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V15" t="s">
        <v>68</v>
      </c>
      <c r="W15">
        <v>1</v>
      </c>
      <c r="X15">
        <v>1</v>
      </c>
      <c r="Y15">
        <v>4</v>
      </c>
      <c r="Z15">
        <v>2</v>
      </c>
      <c r="AA15">
        <v>5</v>
      </c>
      <c r="AB15">
        <v>0</v>
      </c>
      <c r="AC15">
        <v>13</v>
      </c>
      <c r="AD15" t="s">
        <v>68</v>
      </c>
      <c r="AE15">
        <v>1</v>
      </c>
      <c r="AF15">
        <v>1</v>
      </c>
      <c r="AG15">
        <v>4</v>
      </c>
      <c r="AH15">
        <v>2</v>
      </c>
      <c r="AI15">
        <v>5</v>
      </c>
      <c r="AJ15">
        <v>3.69</v>
      </c>
      <c r="AK15">
        <v>1.32</v>
      </c>
      <c r="AL15">
        <v>4</v>
      </c>
      <c r="AM15">
        <v>5</v>
      </c>
    </row>
    <row r="16" spans="1:39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V16" t="s">
        <v>69</v>
      </c>
      <c r="W16">
        <v>1</v>
      </c>
      <c r="X16">
        <v>0</v>
      </c>
      <c r="Y16">
        <v>1</v>
      </c>
      <c r="Z16">
        <v>3</v>
      </c>
      <c r="AA16">
        <v>7</v>
      </c>
      <c r="AB16">
        <v>1</v>
      </c>
      <c r="AC16">
        <v>13</v>
      </c>
      <c r="AD16" t="s">
        <v>69</v>
      </c>
      <c r="AE16">
        <v>1</v>
      </c>
      <c r="AF16">
        <v>0</v>
      </c>
      <c r="AG16">
        <v>1</v>
      </c>
      <c r="AH16">
        <v>3</v>
      </c>
      <c r="AI16">
        <v>7</v>
      </c>
      <c r="AJ16">
        <v>4.25</v>
      </c>
      <c r="AK16">
        <v>1.22</v>
      </c>
      <c r="AL16">
        <v>5</v>
      </c>
      <c r="AM16">
        <v>5</v>
      </c>
    </row>
    <row r="17" spans="1:39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V17" t="s">
        <v>70</v>
      </c>
      <c r="W17">
        <v>4</v>
      </c>
      <c r="X17">
        <v>0</v>
      </c>
      <c r="Y17">
        <v>0</v>
      </c>
      <c r="Z17">
        <v>1</v>
      </c>
      <c r="AA17">
        <v>7</v>
      </c>
      <c r="AB17">
        <v>1</v>
      </c>
      <c r="AC17">
        <v>13</v>
      </c>
      <c r="AD17" t="s">
        <v>70</v>
      </c>
      <c r="AE17">
        <v>4</v>
      </c>
      <c r="AF17">
        <v>0</v>
      </c>
      <c r="AG17">
        <v>0</v>
      </c>
      <c r="AH17">
        <v>1</v>
      </c>
      <c r="AI17">
        <v>7</v>
      </c>
      <c r="AJ17">
        <v>3.58</v>
      </c>
      <c r="AK17">
        <v>1.93</v>
      </c>
      <c r="AL17">
        <v>5</v>
      </c>
      <c r="AM17">
        <v>5</v>
      </c>
    </row>
    <row r="18" spans="1:39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V18" t="s">
        <v>71</v>
      </c>
      <c r="W18">
        <v>0</v>
      </c>
      <c r="X18">
        <v>0</v>
      </c>
      <c r="Y18">
        <v>2</v>
      </c>
      <c r="Z18">
        <v>1</v>
      </c>
      <c r="AA18">
        <v>10</v>
      </c>
      <c r="AB18">
        <v>0</v>
      </c>
      <c r="AC18">
        <v>13</v>
      </c>
      <c r="AD18" t="s">
        <v>71</v>
      </c>
      <c r="AE18">
        <v>0</v>
      </c>
      <c r="AF18">
        <v>0</v>
      </c>
      <c r="AG18">
        <v>2</v>
      </c>
      <c r="AH18">
        <v>1</v>
      </c>
      <c r="AI18">
        <v>10</v>
      </c>
      <c r="AJ18">
        <v>4.62</v>
      </c>
      <c r="AK18">
        <v>0.77</v>
      </c>
      <c r="AL18">
        <v>5</v>
      </c>
      <c r="AM18">
        <v>5</v>
      </c>
    </row>
    <row r="19" spans="1:39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V19" t="s">
        <v>72</v>
      </c>
      <c r="W19">
        <v>2</v>
      </c>
      <c r="X19">
        <v>0</v>
      </c>
      <c r="Y19">
        <v>0</v>
      </c>
      <c r="Z19">
        <v>3</v>
      </c>
      <c r="AA19">
        <v>8</v>
      </c>
      <c r="AB19">
        <v>0</v>
      </c>
      <c r="AC19">
        <v>13</v>
      </c>
      <c r="AD19" t="s">
        <v>72</v>
      </c>
      <c r="AE19">
        <v>2</v>
      </c>
      <c r="AF19">
        <v>0</v>
      </c>
      <c r="AG19">
        <v>0</v>
      </c>
      <c r="AH19">
        <v>3</v>
      </c>
      <c r="AI19">
        <v>8</v>
      </c>
      <c r="AJ19">
        <v>4.1500000000000004</v>
      </c>
      <c r="AK19">
        <v>1.46</v>
      </c>
      <c r="AL19">
        <v>5</v>
      </c>
      <c r="AM19">
        <v>5</v>
      </c>
    </row>
    <row r="20" spans="1:39" ht="33.75" x14ac:dyDescent="0.25">
      <c r="A20" s="25"/>
      <c r="B20" s="25"/>
      <c r="C20" s="25"/>
      <c r="D20" s="25"/>
      <c r="E20" s="25"/>
      <c r="F20" s="25"/>
      <c r="G20" s="25"/>
      <c r="V20" t="s">
        <v>73</v>
      </c>
      <c r="W20">
        <v>3</v>
      </c>
      <c r="X20">
        <v>0</v>
      </c>
      <c r="Y20">
        <v>3</v>
      </c>
      <c r="Z20">
        <v>0</v>
      </c>
      <c r="AA20">
        <v>7</v>
      </c>
      <c r="AB20">
        <v>0</v>
      </c>
      <c r="AC20">
        <v>13</v>
      </c>
      <c r="AD20" t="s">
        <v>73</v>
      </c>
      <c r="AE20">
        <v>3</v>
      </c>
      <c r="AF20">
        <v>0</v>
      </c>
      <c r="AG20">
        <v>3</v>
      </c>
      <c r="AH20">
        <v>0</v>
      </c>
      <c r="AI20">
        <v>7</v>
      </c>
      <c r="AJ20">
        <v>3.62</v>
      </c>
      <c r="AK20">
        <v>1.71</v>
      </c>
      <c r="AL20">
        <v>5</v>
      </c>
      <c r="AM20">
        <v>5</v>
      </c>
    </row>
    <row r="21" spans="1:39" ht="33.75" x14ac:dyDescent="0.25">
      <c r="A21" s="25"/>
      <c r="B21" s="25"/>
      <c r="C21" s="25"/>
      <c r="D21" s="25"/>
      <c r="E21" s="25"/>
      <c r="F21" s="25"/>
      <c r="G21" s="25"/>
      <c r="V21" t="s">
        <v>81</v>
      </c>
      <c r="AD21" t="s">
        <v>81</v>
      </c>
    </row>
    <row r="22" spans="1:39" ht="33.75" x14ac:dyDescent="0.25">
      <c r="A22" s="25"/>
      <c r="B22" s="25"/>
      <c r="C22" s="25"/>
      <c r="D22" s="25"/>
      <c r="E22" s="25"/>
      <c r="F22" s="25"/>
      <c r="G22" s="25"/>
      <c r="AD22" t="s">
        <v>52</v>
      </c>
    </row>
    <row r="23" spans="1:3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39" ht="18.75" x14ac:dyDescent="0.3">
      <c r="B24" s="4"/>
    </row>
    <row r="25" spans="1:39" x14ac:dyDescent="0.25">
      <c r="V25" t="s">
        <v>75</v>
      </c>
    </row>
    <row r="26" spans="1:39" x14ac:dyDescent="0.25">
      <c r="X26" t="s">
        <v>44</v>
      </c>
      <c r="Y26" t="s">
        <v>45</v>
      </c>
      <c r="Z26" t="s">
        <v>46</v>
      </c>
      <c r="AA26" t="s">
        <v>47</v>
      </c>
    </row>
    <row r="27" spans="1:39" x14ac:dyDescent="0.25">
      <c r="V27" t="s">
        <v>43</v>
      </c>
      <c r="W27" t="s">
        <v>37</v>
      </c>
      <c r="X27">
        <v>8</v>
      </c>
      <c r="Y27">
        <v>61.5</v>
      </c>
      <c r="Z27">
        <v>61.5</v>
      </c>
      <c r="AA27">
        <v>61.5</v>
      </c>
    </row>
    <row r="28" spans="1:39" x14ac:dyDescent="0.25">
      <c r="W28" t="s">
        <v>35</v>
      </c>
      <c r="X28">
        <v>5</v>
      </c>
      <c r="Y28">
        <v>38.5</v>
      </c>
      <c r="Z28">
        <v>38.5</v>
      </c>
      <c r="AA28">
        <v>100</v>
      </c>
    </row>
    <row r="29" spans="1:39" x14ac:dyDescent="0.25">
      <c r="W29" t="s">
        <v>39</v>
      </c>
      <c r="X29">
        <v>13</v>
      </c>
      <c r="Y29">
        <v>100</v>
      </c>
      <c r="Z29">
        <v>100</v>
      </c>
    </row>
    <row r="30" spans="1:39" x14ac:dyDescent="0.25">
      <c r="V30" t="s">
        <v>81</v>
      </c>
    </row>
    <row r="55" spans="1:28" x14ac:dyDescent="0.25">
      <c r="X55" s="24"/>
      <c r="Z55" s="24"/>
      <c r="AB55" s="24"/>
    </row>
    <row r="60" spans="1:28" ht="18" x14ac:dyDescent="0.25">
      <c r="A60" s="5" t="s">
        <v>34</v>
      </c>
    </row>
    <row r="61" spans="1:28" ht="21" x14ac:dyDescent="0.35">
      <c r="A61" s="26" t="s">
        <v>38</v>
      </c>
      <c r="B61" s="28"/>
      <c r="C61" s="27">
        <f>B61/$B$65</f>
        <v>0</v>
      </c>
    </row>
    <row r="62" spans="1:28" ht="21" x14ac:dyDescent="0.35">
      <c r="A62" s="26" t="s">
        <v>36</v>
      </c>
      <c r="B62" s="28"/>
      <c r="C62" s="27">
        <f>B62/$B$65</f>
        <v>0</v>
      </c>
    </row>
    <row r="63" spans="1:28" ht="21" x14ac:dyDescent="0.35">
      <c r="A63" s="26" t="s">
        <v>37</v>
      </c>
      <c r="B63" s="28">
        <v>8</v>
      </c>
      <c r="C63" s="27">
        <f>B63/$B$65</f>
        <v>0.61538461538461542</v>
      </c>
    </row>
    <row r="64" spans="1:28" ht="21" x14ac:dyDescent="0.35">
      <c r="A64" s="26" t="s">
        <v>35</v>
      </c>
      <c r="B64" s="28">
        <v>5</v>
      </c>
      <c r="C64" s="27">
        <f>B64/$B$65</f>
        <v>0.38461538461538464</v>
      </c>
    </row>
    <row r="65" spans="1:22" ht="18.75" x14ac:dyDescent="0.3">
      <c r="B65" s="28">
        <f>SUM(B61:B64)</f>
        <v>13</v>
      </c>
      <c r="C65" s="24"/>
    </row>
    <row r="72" spans="1:22" ht="18" x14ac:dyDescent="0.25">
      <c r="A72" s="5" t="s">
        <v>2</v>
      </c>
    </row>
    <row r="73" spans="1:22" x14ac:dyDescent="0.25">
      <c r="B73" s="79" t="s">
        <v>3</v>
      </c>
      <c r="C73" s="79"/>
      <c r="D73" s="79"/>
      <c r="E73" s="79"/>
      <c r="F73" s="79"/>
      <c r="G73" s="79"/>
      <c r="H73" s="3"/>
      <c r="I73" s="79" t="s">
        <v>4</v>
      </c>
      <c r="J73" s="79"/>
      <c r="K73" s="79"/>
      <c r="L73" s="79"/>
      <c r="M73" s="79"/>
      <c r="N73" s="79"/>
      <c r="O73" s="80" t="s">
        <v>5</v>
      </c>
      <c r="P73" s="80"/>
      <c r="Q73" s="80"/>
      <c r="R73" s="80"/>
    </row>
    <row r="74" spans="1:22" ht="15.75" x14ac:dyDescent="0.25">
      <c r="A74" s="6" t="s">
        <v>6</v>
      </c>
      <c r="B74" s="79"/>
      <c r="C74" s="79"/>
      <c r="D74" s="79"/>
      <c r="E74" s="79"/>
      <c r="F74" s="79"/>
      <c r="G74" s="79"/>
      <c r="H74" s="3"/>
      <c r="I74" s="79"/>
      <c r="J74" s="79"/>
      <c r="K74" s="79"/>
      <c r="L74" s="79"/>
      <c r="M74" s="79"/>
      <c r="N74" s="79"/>
      <c r="O74" s="80"/>
      <c r="P74" s="80"/>
      <c r="Q74" s="80"/>
      <c r="R74" s="80"/>
    </row>
    <row r="75" spans="1:22" ht="37.5" x14ac:dyDescent="0.25">
      <c r="B75" s="7">
        <v>1</v>
      </c>
      <c r="C75" s="8">
        <v>2</v>
      </c>
      <c r="D75" s="8">
        <v>3</v>
      </c>
      <c r="E75" s="8">
        <v>4</v>
      </c>
      <c r="F75" s="9">
        <v>5</v>
      </c>
      <c r="G75" s="9" t="s">
        <v>7</v>
      </c>
      <c r="H75" s="10" t="s">
        <v>8</v>
      </c>
      <c r="I75" s="11">
        <v>1</v>
      </c>
      <c r="J75" s="12">
        <v>2</v>
      </c>
      <c r="K75" s="12">
        <v>3</v>
      </c>
      <c r="L75" s="12">
        <v>4</v>
      </c>
      <c r="M75" s="13">
        <v>5</v>
      </c>
      <c r="N75" s="13" t="s">
        <v>7</v>
      </c>
      <c r="O75" s="14" t="s">
        <v>9</v>
      </c>
      <c r="P75" s="15" t="s">
        <v>10</v>
      </c>
      <c r="Q75" s="15" t="s">
        <v>11</v>
      </c>
      <c r="R75" s="15" t="s">
        <v>12</v>
      </c>
    </row>
    <row r="76" spans="1:22" ht="24" customHeight="1" x14ac:dyDescent="0.25">
      <c r="A76" s="16" t="s">
        <v>13</v>
      </c>
      <c r="B76" s="45">
        <f>+W3</f>
        <v>1</v>
      </c>
      <c r="C76" s="45">
        <f t="shared" ref="C76:G84" si="0">+X3</f>
        <v>1</v>
      </c>
      <c r="D76" s="45">
        <f t="shared" si="0"/>
        <v>2</v>
      </c>
      <c r="E76" s="45">
        <f t="shared" si="0"/>
        <v>3</v>
      </c>
      <c r="F76" s="45">
        <f t="shared" si="0"/>
        <v>5</v>
      </c>
      <c r="G76" s="45">
        <f t="shared" si="0"/>
        <v>1</v>
      </c>
      <c r="H76" s="45">
        <f>SUM(B76:G76)</f>
        <v>13</v>
      </c>
      <c r="I76" s="35">
        <f>B76/$H76</f>
        <v>7.6923076923076927E-2</v>
      </c>
      <c r="J76" s="35">
        <f t="shared" ref="J76:N84" si="1">C76/$H76</f>
        <v>7.6923076923076927E-2</v>
      </c>
      <c r="K76" s="35">
        <f t="shared" si="1"/>
        <v>0.15384615384615385</v>
      </c>
      <c r="L76" s="35">
        <f t="shared" si="1"/>
        <v>0.23076923076923078</v>
      </c>
      <c r="M76" s="35">
        <f t="shared" si="1"/>
        <v>0.38461538461538464</v>
      </c>
      <c r="N76" s="35">
        <f t="shared" si="1"/>
        <v>7.6923076923076927E-2</v>
      </c>
      <c r="O76" s="45">
        <f t="shared" ref="O76:R84" si="2">+AJ3</f>
        <v>3.83</v>
      </c>
      <c r="P76" s="45">
        <f t="shared" si="2"/>
        <v>1.34</v>
      </c>
      <c r="Q76" s="45">
        <f t="shared" si="2"/>
        <v>4</v>
      </c>
      <c r="R76" s="45">
        <f t="shared" si="2"/>
        <v>5</v>
      </c>
    </row>
    <row r="77" spans="1:22" ht="25.5" customHeight="1" x14ac:dyDescent="0.25">
      <c r="A77" s="16" t="s">
        <v>14</v>
      </c>
      <c r="B77" s="45">
        <f t="shared" ref="B77:B84" si="3">+W4</f>
        <v>1</v>
      </c>
      <c r="C77" s="45">
        <f t="shared" si="0"/>
        <v>0</v>
      </c>
      <c r="D77" s="45">
        <f t="shared" si="0"/>
        <v>1</v>
      </c>
      <c r="E77" s="45">
        <f t="shared" si="0"/>
        <v>4</v>
      </c>
      <c r="F77" s="45">
        <f t="shared" si="0"/>
        <v>7</v>
      </c>
      <c r="G77" s="45">
        <f t="shared" si="0"/>
        <v>0</v>
      </c>
      <c r="H77" s="45">
        <f t="shared" ref="H77:H84" si="4">SUM(B77:G77)</f>
        <v>13</v>
      </c>
      <c r="I77" s="35">
        <f t="shared" ref="I77:I84" si="5">B77/$H77</f>
        <v>7.6923076923076927E-2</v>
      </c>
      <c r="J77" s="35">
        <f t="shared" si="1"/>
        <v>0</v>
      </c>
      <c r="K77" s="35">
        <f t="shared" si="1"/>
        <v>7.6923076923076927E-2</v>
      </c>
      <c r="L77" s="35">
        <f t="shared" si="1"/>
        <v>0.30769230769230771</v>
      </c>
      <c r="M77" s="35">
        <f t="shared" si="1"/>
        <v>0.53846153846153844</v>
      </c>
      <c r="N77" s="35">
        <f t="shared" si="1"/>
        <v>0</v>
      </c>
      <c r="O77" s="45">
        <f t="shared" si="2"/>
        <v>4.2300000000000004</v>
      </c>
      <c r="P77" s="45">
        <f t="shared" si="2"/>
        <v>1.17</v>
      </c>
      <c r="Q77" s="45">
        <f t="shared" si="2"/>
        <v>5</v>
      </c>
      <c r="R77" s="45">
        <f t="shared" si="2"/>
        <v>5</v>
      </c>
    </row>
    <row r="78" spans="1:22" ht="36.75" customHeight="1" x14ac:dyDescent="0.25">
      <c r="A78" s="16" t="s">
        <v>15</v>
      </c>
      <c r="B78" s="45">
        <f t="shared" si="3"/>
        <v>1</v>
      </c>
      <c r="C78" s="45">
        <f t="shared" si="0"/>
        <v>1</v>
      </c>
      <c r="D78" s="45">
        <f t="shared" si="0"/>
        <v>2</v>
      </c>
      <c r="E78" s="45">
        <f t="shared" si="0"/>
        <v>2</v>
      </c>
      <c r="F78" s="45">
        <f t="shared" si="0"/>
        <v>6</v>
      </c>
      <c r="G78" s="45">
        <f t="shared" si="0"/>
        <v>1</v>
      </c>
      <c r="H78" s="45">
        <f t="shared" si="4"/>
        <v>13</v>
      </c>
      <c r="I78" s="35">
        <f t="shared" si="5"/>
        <v>7.6923076923076927E-2</v>
      </c>
      <c r="J78" s="35">
        <f t="shared" si="1"/>
        <v>7.6923076923076927E-2</v>
      </c>
      <c r="K78" s="35">
        <f t="shared" si="1"/>
        <v>0.15384615384615385</v>
      </c>
      <c r="L78" s="35">
        <f t="shared" si="1"/>
        <v>0.15384615384615385</v>
      </c>
      <c r="M78" s="35">
        <f t="shared" si="1"/>
        <v>0.46153846153846156</v>
      </c>
      <c r="N78" s="35">
        <f t="shared" si="1"/>
        <v>7.6923076923076927E-2</v>
      </c>
      <c r="O78" s="45">
        <f t="shared" si="2"/>
        <v>3.92</v>
      </c>
      <c r="P78" s="45">
        <f t="shared" si="2"/>
        <v>1.38</v>
      </c>
      <c r="Q78" s="45">
        <f t="shared" si="2"/>
        <v>5</v>
      </c>
      <c r="R78" s="45">
        <f t="shared" si="2"/>
        <v>5</v>
      </c>
      <c r="V78" s="41"/>
    </row>
    <row r="79" spans="1:22" ht="37.5" x14ac:dyDescent="0.25">
      <c r="A79" s="16" t="s">
        <v>16</v>
      </c>
      <c r="B79" s="45">
        <f t="shared" si="3"/>
        <v>2</v>
      </c>
      <c r="C79" s="45">
        <f t="shared" si="0"/>
        <v>1</v>
      </c>
      <c r="D79" s="45">
        <f t="shared" si="0"/>
        <v>7</v>
      </c>
      <c r="E79" s="45">
        <f t="shared" si="0"/>
        <v>1</v>
      </c>
      <c r="F79" s="45">
        <f t="shared" si="0"/>
        <v>2</v>
      </c>
      <c r="G79" s="45">
        <f t="shared" si="0"/>
        <v>0</v>
      </c>
      <c r="H79" s="45">
        <f t="shared" si="4"/>
        <v>13</v>
      </c>
      <c r="I79" s="35">
        <f t="shared" si="5"/>
        <v>0.15384615384615385</v>
      </c>
      <c r="J79" s="35">
        <f t="shared" si="1"/>
        <v>7.6923076923076927E-2</v>
      </c>
      <c r="K79" s="35">
        <f t="shared" si="1"/>
        <v>0.53846153846153844</v>
      </c>
      <c r="L79" s="35">
        <f t="shared" si="1"/>
        <v>7.6923076923076927E-2</v>
      </c>
      <c r="M79" s="35">
        <f t="shared" si="1"/>
        <v>0.15384615384615385</v>
      </c>
      <c r="N79" s="35">
        <f t="shared" si="1"/>
        <v>0</v>
      </c>
      <c r="O79" s="45">
        <f t="shared" si="2"/>
        <v>3</v>
      </c>
      <c r="P79" s="45">
        <f t="shared" si="2"/>
        <v>1.22</v>
      </c>
      <c r="Q79" s="45">
        <f t="shared" si="2"/>
        <v>3</v>
      </c>
      <c r="R79" s="45">
        <f t="shared" si="2"/>
        <v>3</v>
      </c>
      <c r="V79" s="41"/>
    </row>
    <row r="80" spans="1:22" ht="37.5" x14ac:dyDescent="0.25">
      <c r="A80" s="16" t="s">
        <v>17</v>
      </c>
      <c r="B80" s="45">
        <f t="shared" si="3"/>
        <v>4</v>
      </c>
      <c r="C80" s="45">
        <f t="shared" si="0"/>
        <v>0</v>
      </c>
      <c r="D80" s="45">
        <f t="shared" si="0"/>
        <v>1</v>
      </c>
      <c r="E80" s="45">
        <f t="shared" si="0"/>
        <v>1</v>
      </c>
      <c r="F80" s="45">
        <f t="shared" si="0"/>
        <v>7</v>
      </c>
      <c r="G80" s="45">
        <f t="shared" si="0"/>
        <v>0</v>
      </c>
      <c r="H80" s="45">
        <f t="shared" si="4"/>
        <v>13</v>
      </c>
      <c r="I80" s="35">
        <f t="shared" si="5"/>
        <v>0.30769230769230771</v>
      </c>
      <c r="J80" s="35">
        <f t="shared" si="1"/>
        <v>0</v>
      </c>
      <c r="K80" s="35">
        <f t="shared" si="1"/>
        <v>7.6923076923076927E-2</v>
      </c>
      <c r="L80" s="35">
        <f t="shared" si="1"/>
        <v>7.6923076923076927E-2</v>
      </c>
      <c r="M80" s="35">
        <f t="shared" si="1"/>
        <v>0.53846153846153844</v>
      </c>
      <c r="N80" s="35">
        <f t="shared" si="1"/>
        <v>0</v>
      </c>
      <c r="O80" s="45">
        <f t="shared" si="2"/>
        <v>3.54</v>
      </c>
      <c r="P80" s="45">
        <f t="shared" si="2"/>
        <v>1.85</v>
      </c>
      <c r="Q80" s="45">
        <f t="shared" si="2"/>
        <v>5</v>
      </c>
      <c r="R80" s="45">
        <f t="shared" si="2"/>
        <v>5</v>
      </c>
      <c r="V80" s="41"/>
    </row>
    <row r="81" spans="1:22" ht="37.5" x14ac:dyDescent="0.25">
      <c r="A81" s="16" t="s">
        <v>18</v>
      </c>
      <c r="B81" s="45">
        <f t="shared" si="3"/>
        <v>3</v>
      </c>
      <c r="C81" s="45">
        <f t="shared" si="0"/>
        <v>1</v>
      </c>
      <c r="D81" s="45">
        <f t="shared" si="0"/>
        <v>1</v>
      </c>
      <c r="E81" s="45">
        <f t="shared" si="0"/>
        <v>1</v>
      </c>
      <c r="F81" s="45">
        <f t="shared" si="0"/>
        <v>7</v>
      </c>
      <c r="G81" s="45">
        <f t="shared" si="0"/>
        <v>0</v>
      </c>
      <c r="H81" s="45">
        <f t="shared" si="4"/>
        <v>13</v>
      </c>
      <c r="I81" s="35">
        <f t="shared" si="5"/>
        <v>0.23076923076923078</v>
      </c>
      <c r="J81" s="35">
        <f t="shared" si="1"/>
        <v>7.6923076923076927E-2</v>
      </c>
      <c r="K81" s="35">
        <f t="shared" si="1"/>
        <v>7.6923076923076927E-2</v>
      </c>
      <c r="L81" s="35">
        <f t="shared" si="1"/>
        <v>7.6923076923076927E-2</v>
      </c>
      <c r="M81" s="35">
        <f t="shared" si="1"/>
        <v>0.53846153846153844</v>
      </c>
      <c r="N81" s="35">
        <f t="shared" si="1"/>
        <v>0</v>
      </c>
      <c r="O81" s="45">
        <f t="shared" si="2"/>
        <v>3.62</v>
      </c>
      <c r="P81" s="45">
        <f t="shared" si="2"/>
        <v>1.76</v>
      </c>
      <c r="Q81" s="45">
        <f t="shared" si="2"/>
        <v>5</v>
      </c>
      <c r="R81" s="45">
        <f t="shared" si="2"/>
        <v>5</v>
      </c>
      <c r="V81" s="41"/>
    </row>
    <row r="82" spans="1:22" ht="37.5" x14ac:dyDescent="0.25">
      <c r="A82" s="16" t="s">
        <v>19</v>
      </c>
      <c r="B82" s="45">
        <f t="shared" si="3"/>
        <v>5</v>
      </c>
      <c r="C82" s="45">
        <f t="shared" si="0"/>
        <v>0</v>
      </c>
      <c r="D82" s="45">
        <f t="shared" si="0"/>
        <v>1</v>
      </c>
      <c r="E82" s="45">
        <f t="shared" si="0"/>
        <v>2</v>
      </c>
      <c r="F82" s="45">
        <f t="shared" si="0"/>
        <v>5</v>
      </c>
      <c r="G82" s="45">
        <f t="shared" si="0"/>
        <v>0</v>
      </c>
      <c r="H82" s="45">
        <f t="shared" si="4"/>
        <v>13</v>
      </c>
      <c r="I82" s="35">
        <f t="shared" si="5"/>
        <v>0.38461538461538464</v>
      </c>
      <c r="J82" s="35">
        <f t="shared" si="1"/>
        <v>0</v>
      </c>
      <c r="K82" s="35">
        <f t="shared" si="1"/>
        <v>7.6923076923076927E-2</v>
      </c>
      <c r="L82" s="35">
        <f t="shared" si="1"/>
        <v>0.15384615384615385</v>
      </c>
      <c r="M82" s="35">
        <f t="shared" si="1"/>
        <v>0.38461538461538464</v>
      </c>
      <c r="N82" s="35">
        <f t="shared" si="1"/>
        <v>0</v>
      </c>
      <c r="O82" s="45">
        <f t="shared" si="2"/>
        <v>3.15</v>
      </c>
      <c r="P82" s="45">
        <f t="shared" si="2"/>
        <v>1.86</v>
      </c>
      <c r="Q82" s="45">
        <f t="shared" si="2"/>
        <v>4</v>
      </c>
      <c r="R82" s="45">
        <f t="shared" si="2"/>
        <v>1</v>
      </c>
      <c r="V82" s="41"/>
    </row>
    <row r="83" spans="1:22" ht="56.25" x14ac:dyDescent="0.25">
      <c r="A83" s="16" t="s">
        <v>20</v>
      </c>
      <c r="B83" s="45">
        <f t="shared" si="3"/>
        <v>2</v>
      </c>
      <c r="C83" s="45">
        <f t="shared" si="0"/>
        <v>0</v>
      </c>
      <c r="D83" s="45">
        <f t="shared" si="0"/>
        <v>2</v>
      </c>
      <c r="E83" s="45">
        <f t="shared" si="0"/>
        <v>2</v>
      </c>
      <c r="F83" s="45">
        <f t="shared" si="0"/>
        <v>6</v>
      </c>
      <c r="G83" s="45">
        <f t="shared" si="0"/>
        <v>1</v>
      </c>
      <c r="H83" s="45">
        <f t="shared" si="4"/>
        <v>13</v>
      </c>
      <c r="I83" s="35">
        <f t="shared" si="5"/>
        <v>0.15384615384615385</v>
      </c>
      <c r="J83" s="35">
        <f t="shared" si="1"/>
        <v>0</v>
      </c>
      <c r="K83" s="35">
        <f t="shared" si="1"/>
        <v>0.15384615384615385</v>
      </c>
      <c r="L83" s="35">
        <f t="shared" si="1"/>
        <v>0.15384615384615385</v>
      </c>
      <c r="M83" s="35">
        <f t="shared" si="1"/>
        <v>0.46153846153846156</v>
      </c>
      <c r="N83" s="35">
        <f t="shared" si="1"/>
        <v>7.6923076923076927E-2</v>
      </c>
      <c r="O83" s="45">
        <f t="shared" si="2"/>
        <v>3.83</v>
      </c>
      <c r="P83" s="45">
        <f t="shared" si="2"/>
        <v>1.53</v>
      </c>
      <c r="Q83" s="45">
        <f t="shared" si="2"/>
        <v>5</v>
      </c>
      <c r="R83" s="45">
        <f t="shared" si="2"/>
        <v>5</v>
      </c>
      <c r="V83" s="41"/>
    </row>
    <row r="84" spans="1:22" ht="18.75" x14ac:dyDescent="0.25">
      <c r="A84" s="16" t="s">
        <v>21</v>
      </c>
      <c r="B84" s="45">
        <f t="shared" si="3"/>
        <v>5</v>
      </c>
      <c r="C84" s="45">
        <f t="shared" si="0"/>
        <v>0</v>
      </c>
      <c r="D84" s="45">
        <f t="shared" si="0"/>
        <v>1</v>
      </c>
      <c r="E84" s="45">
        <f t="shared" si="0"/>
        <v>2</v>
      </c>
      <c r="F84" s="45">
        <f t="shared" si="0"/>
        <v>5</v>
      </c>
      <c r="G84" s="45">
        <f t="shared" si="0"/>
        <v>0</v>
      </c>
      <c r="H84" s="45">
        <f t="shared" si="4"/>
        <v>13</v>
      </c>
      <c r="I84" s="35">
        <f t="shared" si="5"/>
        <v>0.38461538461538464</v>
      </c>
      <c r="J84" s="35">
        <f t="shared" si="1"/>
        <v>0</v>
      </c>
      <c r="K84" s="35">
        <f t="shared" si="1"/>
        <v>7.6923076923076927E-2</v>
      </c>
      <c r="L84" s="35">
        <f t="shared" si="1"/>
        <v>0.15384615384615385</v>
      </c>
      <c r="M84" s="35">
        <f t="shared" si="1"/>
        <v>0.38461538461538464</v>
      </c>
      <c r="N84" s="35">
        <f t="shared" si="1"/>
        <v>0</v>
      </c>
      <c r="O84" s="45">
        <f t="shared" si="2"/>
        <v>3.15</v>
      </c>
      <c r="P84" s="45">
        <f t="shared" si="2"/>
        <v>1.86</v>
      </c>
      <c r="Q84" s="45">
        <f t="shared" si="2"/>
        <v>4</v>
      </c>
      <c r="R84" s="45">
        <f t="shared" si="2"/>
        <v>1</v>
      </c>
      <c r="V84" s="41"/>
    </row>
    <row r="85" spans="1:22" ht="54" customHeight="1" x14ac:dyDescent="0.25">
      <c r="V85" s="41"/>
    </row>
    <row r="86" spans="1:22" x14ac:dyDescent="0.25">
      <c r="V86" s="41"/>
    </row>
    <row r="87" spans="1:22" x14ac:dyDescent="0.25">
      <c r="V87" s="41"/>
    </row>
    <row r="88" spans="1:22" x14ac:dyDescent="0.25">
      <c r="B88" s="79" t="s">
        <v>3</v>
      </c>
      <c r="C88" s="79"/>
      <c r="D88" s="79"/>
      <c r="E88" s="79"/>
      <c r="F88" s="79"/>
      <c r="G88" s="79"/>
      <c r="H88" s="3"/>
      <c r="I88" s="79" t="s">
        <v>4</v>
      </c>
      <c r="J88" s="79"/>
      <c r="K88" s="79"/>
      <c r="L88" s="79"/>
      <c r="M88" s="79"/>
      <c r="N88" s="79"/>
      <c r="O88" s="80" t="s">
        <v>5</v>
      </c>
      <c r="P88" s="80"/>
      <c r="Q88" s="80"/>
      <c r="R88" s="80"/>
      <c r="V88" s="41"/>
    </row>
    <row r="89" spans="1:22" ht="15.75" x14ac:dyDescent="0.25">
      <c r="A89" s="6" t="s">
        <v>22</v>
      </c>
      <c r="B89" s="79"/>
      <c r="C89" s="79"/>
      <c r="D89" s="79"/>
      <c r="E89" s="79"/>
      <c r="F89" s="79"/>
      <c r="G89" s="79"/>
      <c r="H89" s="3"/>
      <c r="I89" s="79"/>
      <c r="J89" s="79"/>
      <c r="K89" s="79"/>
      <c r="L89" s="79"/>
      <c r="M89" s="79"/>
      <c r="N89" s="79"/>
      <c r="O89" s="80"/>
      <c r="P89" s="80"/>
      <c r="Q89" s="80"/>
      <c r="R89" s="80"/>
      <c r="V89" s="41"/>
    </row>
    <row r="90" spans="1:22" ht="38.25" thickBot="1" x14ac:dyDescent="0.3">
      <c r="A90" s="17"/>
      <c r="B90" s="18">
        <v>1</v>
      </c>
      <c r="C90" s="18">
        <v>2</v>
      </c>
      <c r="D90" s="18">
        <v>3</v>
      </c>
      <c r="E90" s="18">
        <v>4</v>
      </c>
      <c r="F90" s="18">
        <v>5</v>
      </c>
      <c r="G90" s="18" t="s">
        <v>7</v>
      </c>
      <c r="H90" s="19" t="s">
        <v>8</v>
      </c>
      <c r="I90" s="18">
        <v>1</v>
      </c>
      <c r="J90" s="18">
        <v>2</v>
      </c>
      <c r="K90" s="18">
        <v>3</v>
      </c>
      <c r="L90" s="18">
        <v>4</v>
      </c>
      <c r="M90" s="18">
        <v>5</v>
      </c>
      <c r="N90" s="18" t="s">
        <v>7</v>
      </c>
      <c r="O90" s="20" t="s">
        <v>9</v>
      </c>
      <c r="P90" s="20" t="s">
        <v>10</v>
      </c>
      <c r="Q90" s="20" t="s">
        <v>11</v>
      </c>
      <c r="R90" s="20" t="s">
        <v>12</v>
      </c>
      <c r="V90" s="41"/>
    </row>
    <row r="91" spans="1:22" ht="28.5" customHeight="1" x14ac:dyDescent="0.25">
      <c r="A91" s="16" t="s">
        <v>23</v>
      </c>
      <c r="B91" s="46">
        <f>+W12</f>
        <v>0</v>
      </c>
      <c r="C91" s="46">
        <f t="shared" ref="C91:G99" si="6">+X12</f>
        <v>0</v>
      </c>
      <c r="D91" s="46">
        <f t="shared" si="6"/>
        <v>1</v>
      </c>
      <c r="E91" s="46">
        <f t="shared" si="6"/>
        <v>2</v>
      </c>
      <c r="F91" s="46">
        <f t="shared" si="6"/>
        <v>10</v>
      </c>
      <c r="G91" s="46">
        <f t="shared" si="6"/>
        <v>0</v>
      </c>
      <c r="H91" s="46">
        <f>SUM(B91:G91)</f>
        <v>13</v>
      </c>
      <c r="I91" s="36">
        <f>B91/$H91</f>
        <v>0</v>
      </c>
      <c r="J91" s="34">
        <f t="shared" ref="J91:N99" si="7">C91/$H91</f>
        <v>0</v>
      </c>
      <c r="K91" s="34">
        <f t="shared" si="7"/>
        <v>7.6923076923076927E-2</v>
      </c>
      <c r="L91" s="34">
        <f t="shared" si="7"/>
        <v>0.15384615384615385</v>
      </c>
      <c r="M91" s="34">
        <f t="shared" si="7"/>
        <v>0.76923076923076927</v>
      </c>
      <c r="N91" s="34">
        <f t="shared" si="7"/>
        <v>0</v>
      </c>
      <c r="O91" s="46">
        <f t="shared" ref="O91:R99" si="8">+AJ12</f>
        <v>4.6900000000000004</v>
      </c>
      <c r="P91" s="46">
        <f t="shared" si="8"/>
        <v>0.63</v>
      </c>
      <c r="Q91" s="46">
        <f t="shared" si="8"/>
        <v>5</v>
      </c>
      <c r="R91" s="46">
        <f t="shared" si="8"/>
        <v>5</v>
      </c>
      <c r="V91" s="41"/>
    </row>
    <row r="92" spans="1:22" ht="28.5" customHeight="1" x14ac:dyDescent="0.25">
      <c r="A92" s="16" t="s">
        <v>24</v>
      </c>
      <c r="B92" s="46">
        <f t="shared" ref="B92:B98" si="9">+W13</f>
        <v>3</v>
      </c>
      <c r="C92" s="46">
        <f t="shared" si="6"/>
        <v>2</v>
      </c>
      <c r="D92" s="46">
        <f t="shared" si="6"/>
        <v>0</v>
      </c>
      <c r="E92" s="46">
        <f t="shared" si="6"/>
        <v>1</v>
      </c>
      <c r="F92" s="46">
        <f t="shared" si="6"/>
        <v>7</v>
      </c>
      <c r="G92" s="46">
        <f t="shared" si="6"/>
        <v>0</v>
      </c>
      <c r="H92" s="46">
        <f t="shared" ref="H92:H99" si="10">SUM(B92:G92)</f>
        <v>13</v>
      </c>
      <c r="I92" s="36">
        <f t="shared" ref="I92:I99" si="11">B92/$H92</f>
        <v>0.23076923076923078</v>
      </c>
      <c r="J92" s="34">
        <f t="shared" si="7"/>
        <v>0.15384615384615385</v>
      </c>
      <c r="K92" s="34">
        <f t="shared" si="7"/>
        <v>0</v>
      </c>
      <c r="L92" s="34">
        <f t="shared" si="7"/>
        <v>7.6923076923076927E-2</v>
      </c>
      <c r="M92" s="34">
        <f t="shared" si="7"/>
        <v>0.53846153846153844</v>
      </c>
      <c r="N92" s="34">
        <f t="shared" si="7"/>
        <v>0</v>
      </c>
      <c r="O92" s="46">
        <f t="shared" si="8"/>
        <v>3.54</v>
      </c>
      <c r="P92" s="46">
        <f t="shared" si="8"/>
        <v>1.81</v>
      </c>
      <c r="Q92" s="46">
        <f t="shared" si="8"/>
        <v>5</v>
      </c>
      <c r="R92" s="46">
        <f t="shared" si="8"/>
        <v>5</v>
      </c>
      <c r="V92" s="41"/>
    </row>
    <row r="93" spans="1:22" ht="36.75" customHeight="1" x14ac:dyDescent="0.25">
      <c r="A93" s="16" t="s">
        <v>25</v>
      </c>
      <c r="B93" s="46">
        <f t="shared" si="9"/>
        <v>1</v>
      </c>
      <c r="C93" s="46">
        <f t="shared" si="6"/>
        <v>1</v>
      </c>
      <c r="D93" s="46">
        <f t="shared" si="6"/>
        <v>3</v>
      </c>
      <c r="E93" s="46">
        <f t="shared" si="6"/>
        <v>2</v>
      </c>
      <c r="F93" s="46">
        <f t="shared" si="6"/>
        <v>6</v>
      </c>
      <c r="G93" s="46">
        <f t="shared" si="6"/>
        <v>0</v>
      </c>
      <c r="H93" s="46">
        <f t="shared" si="10"/>
        <v>13</v>
      </c>
      <c r="I93" s="36">
        <f t="shared" si="11"/>
        <v>7.6923076923076927E-2</v>
      </c>
      <c r="J93" s="34">
        <f t="shared" si="7"/>
        <v>7.6923076923076927E-2</v>
      </c>
      <c r="K93" s="34">
        <f t="shared" si="7"/>
        <v>0.23076923076923078</v>
      </c>
      <c r="L93" s="34">
        <f t="shared" si="7"/>
        <v>0.15384615384615385</v>
      </c>
      <c r="M93" s="34">
        <f t="shared" si="7"/>
        <v>0.46153846153846156</v>
      </c>
      <c r="N93" s="34">
        <f t="shared" si="7"/>
        <v>0</v>
      </c>
      <c r="O93" s="46">
        <f t="shared" si="8"/>
        <v>3.85</v>
      </c>
      <c r="P93" s="46">
        <f t="shared" si="8"/>
        <v>1.34</v>
      </c>
      <c r="Q93" s="46">
        <f t="shared" si="8"/>
        <v>4</v>
      </c>
      <c r="R93" s="46">
        <f t="shared" si="8"/>
        <v>5</v>
      </c>
      <c r="V93" s="41"/>
    </row>
    <row r="94" spans="1:22" ht="37.5" x14ac:dyDescent="0.25">
      <c r="A94" s="16" t="s">
        <v>26</v>
      </c>
      <c r="B94" s="46">
        <f t="shared" si="9"/>
        <v>1</v>
      </c>
      <c r="C94" s="46">
        <f t="shared" si="6"/>
        <v>1</v>
      </c>
      <c r="D94" s="46">
        <f t="shared" si="6"/>
        <v>4</v>
      </c>
      <c r="E94" s="46">
        <f t="shared" si="6"/>
        <v>2</v>
      </c>
      <c r="F94" s="46">
        <f t="shared" si="6"/>
        <v>5</v>
      </c>
      <c r="G94" s="46">
        <f t="shared" si="6"/>
        <v>0</v>
      </c>
      <c r="H94" s="46">
        <f t="shared" si="10"/>
        <v>13</v>
      </c>
      <c r="I94" s="36">
        <f t="shared" si="11"/>
        <v>7.6923076923076927E-2</v>
      </c>
      <c r="J94" s="34">
        <f t="shared" si="7"/>
        <v>7.6923076923076927E-2</v>
      </c>
      <c r="K94" s="34">
        <f t="shared" si="7"/>
        <v>0.30769230769230771</v>
      </c>
      <c r="L94" s="34">
        <f t="shared" si="7"/>
        <v>0.15384615384615385</v>
      </c>
      <c r="M94" s="34">
        <f t="shared" si="7"/>
        <v>0.38461538461538464</v>
      </c>
      <c r="N94" s="34">
        <f t="shared" si="7"/>
        <v>0</v>
      </c>
      <c r="O94" s="46">
        <f t="shared" si="8"/>
        <v>3.69</v>
      </c>
      <c r="P94" s="46">
        <f t="shared" si="8"/>
        <v>1.32</v>
      </c>
      <c r="Q94" s="46">
        <f t="shared" si="8"/>
        <v>4</v>
      </c>
      <c r="R94" s="46">
        <f t="shared" si="8"/>
        <v>5</v>
      </c>
      <c r="V94" s="41"/>
    </row>
    <row r="95" spans="1:22" ht="37.5" x14ac:dyDescent="0.25">
      <c r="A95" s="16" t="s">
        <v>27</v>
      </c>
      <c r="B95" s="46">
        <f t="shared" si="9"/>
        <v>1</v>
      </c>
      <c r="C95" s="46">
        <f t="shared" si="6"/>
        <v>0</v>
      </c>
      <c r="D95" s="46">
        <f t="shared" si="6"/>
        <v>1</v>
      </c>
      <c r="E95" s="46">
        <f t="shared" si="6"/>
        <v>3</v>
      </c>
      <c r="F95" s="46">
        <f t="shared" si="6"/>
        <v>7</v>
      </c>
      <c r="G95" s="46">
        <f t="shared" si="6"/>
        <v>1</v>
      </c>
      <c r="H95" s="46">
        <f t="shared" si="10"/>
        <v>13</v>
      </c>
      <c r="I95" s="36">
        <f t="shared" si="11"/>
        <v>7.6923076923076927E-2</v>
      </c>
      <c r="J95" s="34">
        <f t="shared" si="7"/>
        <v>0</v>
      </c>
      <c r="K95" s="34">
        <f t="shared" si="7"/>
        <v>7.6923076923076927E-2</v>
      </c>
      <c r="L95" s="34">
        <f t="shared" si="7"/>
        <v>0.23076923076923078</v>
      </c>
      <c r="M95" s="34">
        <f t="shared" si="7"/>
        <v>0.53846153846153844</v>
      </c>
      <c r="N95" s="34">
        <f t="shared" si="7"/>
        <v>7.6923076923076927E-2</v>
      </c>
      <c r="O95" s="46">
        <f t="shared" si="8"/>
        <v>4.25</v>
      </c>
      <c r="P95" s="46">
        <f t="shared" si="8"/>
        <v>1.22</v>
      </c>
      <c r="Q95" s="46">
        <f t="shared" si="8"/>
        <v>5</v>
      </c>
      <c r="R95" s="46">
        <f t="shared" si="8"/>
        <v>5</v>
      </c>
      <c r="V95" s="41"/>
    </row>
    <row r="96" spans="1:22" ht="37.5" x14ac:dyDescent="0.25">
      <c r="A96" s="16" t="s">
        <v>28</v>
      </c>
      <c r="B96" s="46">
        <f t="shared" si="9"/>
        <v>4</v>
      </c>
      <c r="C96" s="46">
        <f t="shared" si="6"/>
        <v>0</v>
      </c>
      <c r="D96" s="46">
        <f t="shared" si="6"/>
        <v>0</v>
      </c>
      <c r="E96" s="46">
        <f t="shared" si="6"/>
        <v>1</v>
      </c>
      <c r="F96" s="46">
        <f t="shared" si="6"/>
        <v>7</v>
      </c>
      <c r="G96" s="46">
        <f t="shared" si="6"/>
        <v>1</v>
      </c>
      <c r="H96" s="46">
        <f t="shared" si="10"/>
        <v>13</v>
      </c>
      <c r="I96" s="36">
        <f t="shared" si="11"/>
        <v>0.30769230769230771</v>
      </c>
      <c r="J96" s="34">
        <f t="shared" si="7"/>
        <v>0</v>
      </c>
      <c r="K96" s="34">
        <f t="shared" si="7"/>
        <v>0</v>
      </c>
      <c r="L96" s="34">
        <f t="shared" si="7"/>
        <v>7.6923076923076927E-2</v>
      </c>
      <c r="M96" s="34">
        <f t="shared" si="7"/>
        <v>0.53846153846153844</v>
      </c>
      <c r="N96" s="34">
        <f t="shared" si="7"/>
        <v>7.6923076923076927E-2</v>
      </c>
      <c r="O96" s="46">
        <f t="shared" si="8"/>
        <v>3.58</v>
      </c>
      <c r="P96" s="46">
        <f t="shared" si="8"/>
        <v>1.93</v>
      </c>
      <c r="Q96" s="46">
        <f t="shared" si="8"/>
        <v>5</v>
      </c>
      <c r="R96" s="46">
        <f t="shared" si="8"/>
        <v>5</v>
      </c>
      <c r="V96" s="41"/>
    </row>
    <row r="97" spans="1:22" ht="37.5" x14ac:dyDescent="0.25">
      <c r="A97" s="16" t="s">
        <v>29</v>
      </c>
      <c r="B97" s="46">
        <f t="shared" si="9"/>
        <v>0</v>
      </c>
      <c r="C97" s="46">
        <f t="shared" si="6"/>
        <v>0</v>
      </c>
      <c r="D97" s="46">
        <f t="shared" si="6"/>
        <v>2</v>
      </c>
      <c r="E97" s="46">
        <f t="shared" si="6"/>
        <v>1</v>
      </c>
      <c r="F97" s="46">
        <f t="shared" si="6"/>
        <v>10</v>
      </c>
      <c r="G97" s="46">
        <f t="shared" si="6"/>
        <v>0</v>
      </c>
      <c r="H97" s="46">
        <f t="shared" si="10"/>
        <v>13</v>
      </c>
      <c r="I97" s="36">
        <f t="shared" si="11"/>
        <v>0</v>
      </c>
      <c r="J97" s="34">
        <f t="shared" si="7"/>
        <v>0</v>
      </c>
      <c r="K97" s="34">
        <f t="shared" si="7"/>
        <v>0.15384615384615385</v>
      </c>
      <c r="L97" s="34">
        <f t="shared" si="7"/>
        <v>7.6923076923076927E-2</v>
      </c>
      <c r="M97" s="34">
        <f t="shared" si="7"/>
        <v>0.76923076923076927</v>
      </c>
      <c r="N97" s="34">
        <f t="shared" si="7"/>
        <v>0</v>
      </c>
      <c r="O97" s="46">
        <f t="shared" si="8"/>
        <v>4.62</v>
      </c>
      <c r="P97" s="46">
        <f t="shared" si="8"/>
        <v>0.77</v>
      </c>
      <c r="Q97" s="46">
        <f t="shared" si="8"/>
        <v>5</v>
      </c>
      <c r="R97" s="46">
        <f t="shared" si="8"/>
        <v>5</v>
      </c>
      <c r="V97" s="41"/>
    </row>
    <row r="98" spans="1:22" ht="37.5" x14ac:dyDescent="0.25">
      <c r="A98" s="21" t="s">
        <v>30</v>
      </c>
      <c r="B98" s="46">
        <f t="shared" si="9"/>
        <v>2</v>
      </c>
      <c r="C98" s="46">
        <f t="shared" si="6"/>
        <v>0</v>
      </c>
      <c r="D98" s="46">
        <f t="shared" si="6"/>
        <v>0</v>
      </c>
      <c r="E98" s="46">
        <f t="shared" si="6"/>
        <v>3</v>
      </c>
      <c r="F98" s="46">
        <f t="shared" si="6"/>
        <v>8</v>
      </c>
      <c r="G98" s="46">
        <f t="shared" si="6"/>
        <v>0</v>
      </c>
      <c r="H98" s="46">
        <f t="shared" si="10"/>
        <v>13</v>
      </c>
      <c r="I98" s="36">
        <f t="shared" si="11"/>
        <v>0.15384615384615385</v>
      </c>
      <c r="J98" s="34">
        <f t="shared" si="7"/>
        <v>0</v>
      </c>
      <c r="K98" s="34">
        <f t="shared" si="7"/>
        <v>0</v>
      </c>
      <c r="L98" s="34">
        <f t="shared" si="7"/>
        <v>0.23076923076923078</v>
      </c>
      <c r="M98" s="34">
        <f t="shared" si="7"/>
        <v>0.61538461538461542</v>
      </c>
      <c r="N98" s="34">
        <f t="shared" si="7"/>
        <v>0</v>
      </c>
      <c r="O98" s="46">
        <f t="shared" si="8"/>
        <v>4.1500000000000004</v>
      </c>
      <c r="P98" s="46">
        <f t="shared" si="8"/>
        <v>1.46</v>
      </c>
      <c r="Q98" s="46">
        <f t="shared" si="8"/>
        <v>5</v>
      </c>
      <c r="R98" s="46">
        <f t="shared" si="8"/>
        <v>5</v>
      </c>
      <c r="V98" s="41"/>
    </row>
    <row r="99" spans="1:22" ht="37.5" x14ac:dyDescent="0.25">
      <c r="A99" s="16" t="s">
        <v>31</v>
      </c>
      <c r="B99" s="46">
        <f>+W20</f>
        <v>3</v>
      </c>
      <c r="C99" s="46">
        <f t="shared" si="6"/>
        <v>0</v>
      </c>
      <c r="D99" s="46">
        <f t="shared" si="6"/>
        <v>3</v>
      </c>
      <c r="E99" s="46">
        <f t="shared" si="6"/>
        <v>0</v>
      </c>
      <c r="F99" s="46">
        <f t="shared" si="6"/>
        <v>7</v>
      </c>
      <c r="G99" s="46">
        <f t="shared" si="6"/>
        <v>0</v>
      </c>
      <c r="H99" s="46">
        <f t="shared" si="10"/>
        <v>13</v>
      </c>
      <c r="I99" s="36">
        <f t="shared" si="11"/>
        <v>0.23076923076923078</v>
      </c>
      <c r="J99" s="34">
        <f t="shared" si="7"/>
        <v>0</v>
      </c>
      <c r="K99" s="34">
        <f t="shared" si="7"/>
        <v>0.23076923076923078</v>
      </c>
      <c r="L99" s="34">
        <f t="shared" si="7"/>
        <v>0</v>
      </c>
      <c r="M99" s="34">
        <f t="shared" si="7"/>
        <v>0.53846153846153844</v>
      </c>
      <c r="N99" s="34">
        <f t="shared" si="7"/>
        <v>0</v>
      </c>
      <c r="O99" s="46">
        <f t="shared" si="8"/>
        <v>3.62</v>
      </c>
      <c r="P99" s="46">
        <f t="shared" si="8"/>
        <v>1.71</v>
      </c>
      <c r="Q99" s="46">
        <f t="shared" si="8"/>
        <v>5</v>
      </c>
      <c r="R99" s="46">
        <f t="shared" si="8"/>
        <v>5</v>
      </c>
      <c r="V99" s="41"/>
    </row>
    <row r="100" spans="1:22" ht="18.75" x14ac:dyDescent="0.3">
      <c r="A100" s="32"/>
      <c r="B100" s="33"/>
      <c r="C100" s="33"/>
      <c r="D100" s="33"/>
      <c r="E100" s="33"/>
      <c r="F100" s="33"/>
      <c r="G100" s="33"/>
      <c r="H100" s="33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41"/>
    </row>
    <row r="101" spans="1:22" x14ac:dyDescent="0.25">
      <c r="V101" s="41"/>
    </row>
    <row r="102" spans="1:22" x14ac:dyDescent="0.25">
      <c r="V102" s="41"/>
    </row>
    <row r="103" spans="1:22" s="32" customFormat="1" ht="26.25" x14ac:dyDescent="0.25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12"/>
    </row>
    <row r="104" spans="1:22" s="32" customFormat="1" ht="48" customHeight="1" x14ac:dyDescent="0.25">
      <c r="V104" s="112"/>
    </row>
    <row r="105" spans="1:22" s="32" customFormat="1" ht="21" x14ac:dyDescent="0.25">
      <c r="A105" s="109"/>
      <c r="B105" s="82"/>
      <c r="C105" s="82"/>
      <c r="D105" s="82"/>
      <c r="E105" s="82"/>
      <c r="F105" s="82"/>
      <c r="G105" s="82"/>
      <c r="H105" s="82"/>
      <c r="I105" s="110"/>
      <c r="J105" s="110"/>
      <c r="K105" s="110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112"/>
    </row>
    <row r="106" spans="1:22" s="32" customFormat="1" x14ac:dyDescent="0.25">
      <c r="A106" s="77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112"/>
    </row>
    <row r="107" spans="1:22" s="32" customFormat="1" x14ac:dyDescent="0.25">
      <c r="A107" s="77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112"/>
    </row>
    <row r="108" spans="1:22" s="32" customFormat="1" x14ac:dyDescent="0.25">
      <c r="A108" s="77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112"/>
    </row>
    <row r="109" spans="1:22" s="32" customFormat="1" x14ac:dyDescent="0.25">
      <c r="A109" s="77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112"/>
    </row>
    <row r="110" spans="1:22" s="32" customFormat="1" ht="21" customHeight="1" x14ac:dyDescent="0.25">
      <c r="A110" s="77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112"/>
    </row>
    <row r="111" spans="1:22" s="32" customFormat="1" ht="18.75" customHeight="1" x14ac:dyDescent="0.25">
      <c r="A111" s="77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112"/>
    </row>
    <row r="112" spans="1:22" s="32" customFormat="1" x14ac:dyDescent="0.25">
      <c r="A112" s="77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112"/>
    </row>
    <row r="113" spans="1:21" s="32" customFormat="1" x14ac:dyDescent="0.25">
      <c r="A113" s="77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</row>
    <row r="114" spans="1:21" s="32" customFormat="1" x14ac:dyDescent="0.25">
      <c r="A114" s="77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1:21" s="32" customFormat="1" x14ac:dyDescent="0.25">
      <c r="A115" s="77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</row>
    <row r="116" spans="1:21" s="32" customFormat="1" x14ac:dyDescent="0.25">
      <c r="A116" s="77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</row>
    <row r="117" spans="1:21" x14ac:dyDescent="0.25">
      <c r="A117" s="60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</row>
    <row r="118" spans="1:21" x14ac:dyDescent="0.25">
      <c r="A118" s="60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</row>
    <row r="119" spans="1:21" x14ac:dyDescent="0.25">
      <c r="A119" s="60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</row>
    <row r="120" spans="1:21" x14ac:dyDescent="0.25">
      <c r="A120" s="60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</row>
    <row r="121" spans="1:21" x14ac:dyDescent="0.25">
      <c r="A121" s="60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</row>
    <row r="122" spans="1:21" x14ac:dyDescent="0.25">
      <c r="A122" s="60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</row>
    <row r="123" spans="1:21" x14ac:dyDescent="0.25">
      <c r="A123" s="60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</row>
    <row r="124" spans="1:21" x14ac:dyDescent="0.25">
      <c r="A124" s="60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</row>
    <row r="125" spans="1:21" x14ac:dyDescent="0.25">
      <c r="A125" s="60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</row>
    <row r="126" spans="1:21" x14ac:dyDescent="0.25">
      <c r="A126" s="60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</row>
    <row r="127" spans="1:21" x14ac:dyDescent="0.25">
      <c r="A127" s="60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</row>
    <row r="128" spans="1:21" x14ac:dyDescent="0.25">
      <c r="A128" s="60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1:28" x14ac:dyDescent="0.25">
      <c r="A129" s="60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1:28" x14ac:dyDescent="0.25">
      <c r="A130" s="60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</row>
    <row r="131" spans="1:28" x14ac:dyDescent="0.25">
      <c r="A131" s="60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</row>
    <row r="132" spans="1:28" x14ac:dyDescent="0.25">
      <c r="A132" s="60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</row>
    <row r="133" spans="1:28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</row>
    <row r="134" spans="1:28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</row>
    <row r="135" spans="1:28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</row>
    <row r="136" spans="1:28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</row>
    <row r="137" spans="1:28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</row>
    <row r="138" spans="1:28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</row>
    <row r="139" spans="1:28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</row>
    <row r="140" spans="1:28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</row>
    <row r="141" spans="1:28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</row>
    <row r="142" spans="1:28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</row>
    <row r="143" spans="1:28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X143" s="24"/>
      <c r="Z143" s="24"/>
      <c r="AB143" s="24"/>
    </row>
    <row r="144" spans="1:28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</row>
    <row r="145" spans="1:2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</row>
    <row r="146" spans="1:2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</row>
    <row r="147" spans="1:2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</row>
    <row r="148" spans="1:2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</row>
    <row r="149" spans="1:2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</row>
    <row r="150" spans="1:2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</row>
    <row r="151" spans="1:2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</row>
    <row r="152" spans="1:2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</row>
    <row r="153" spans="1:2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</row>
    <row r="154" spans="1:2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</row>
    <row r="155" spans="1:2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</row>
    <row r="156" spans="1:2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</row>
    <row r="157" spans="1:2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</row>
    <row r="158" spans="1:2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</row>
    <row r="159" spans="1:2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</row>
    <row r="160" spans="1:2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</row>
    <row r="161" spans="1:2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</row>
    <row r="162" spans="1:2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</row>
    <row r="163" spans="1:2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</row>
    <row r="164" spans="1:2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</row>
    <row r="165" spans="1:2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</row>
    <row r="166" spans="1:2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</row>
    <row r="167" spans="1:2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</row>
    <row r="168" spans="1:2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</row>
    <row r="169" spans="1:2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</row>
    <row r="170" spans="1:2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</row>
    <row r="171" spans="1:2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</row>
    <row r="172" spans="1:21" x14ac:dyDescent="0.25">
      <c r="A172" s="44"/>
      <c r="B172" s="44" t="s">
        <v>32</v>
      </c>
      <c r="C172" s="44" t="s">
        <v>33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</row>
    <row r="173" spans="1:21" x14ac:dyDescent="0.25">
      <c r="A173" s="44" t="s">
        <v>48</v>
      </c>
      <c r="B173" s="44" t="s">
        <v>41</v>
      </c>
      <c r="C173" s="44" t="s">
        <v>85</v>
      </c>
      <c r="D173" s="50">
        <f t="shared" ref="D173:D178" si="12">-B173/$B$179</f>
        <v>-0.2</v>
      </c>
      <c r="E173" s="50">
        <f t="shared" ref="E173:E178" si="13">+C173/$C$179</f>
        <v>0.375</v>
      </c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</row>
    <row r="174" spans="1:21" x14ac:dyDescent="0.25">
      <c r="A174" s="44" t="s">
        <v>49</v>
      </c>
      <c r="B174" s="44" t="s">
        <v>86</v>
      </c>
      <c r="C174" s="44" t="s">
        <v>41</v>
      </c>
      <c r="D174" s="50">
        <f t="shared" si="12"/>
        <v>0</v>
      </c>
      <c r="E174" s="50">
        <f t="shared" si="13"/>
        <v>0.125</v>
      </c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</row>
    <row r="175" spans="1:21" x14ac:dyDescent="0.25">
      <c r="A175" s="44" t="s">
        <v>50</v>
      </c>
      <c r="B175" s="44" t="s">
        <v>87</v>
      </c>
      <c r="C175" s="44" t="s">
        <v>85</v>
      </c>
      <c r="D175" s="50">
        <f t="shared" si="12"/>
        <v>-0.4</v>
      </c>
      <c r="E175" s="50">
        <f t="shared" si="13"/>
        <v>0.375</v>
      </c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</row>
    <row r="176" spans="1:21" x14ac:dyDescent="0.25">
      <c r="A176" s="44" t="s">
        <v>42</v>
      </c>
      <c r="B176" s="44" t="s">
        <v>86</v>
      </c>
      <c r="C176" s="44" t="s">
        <v>41</v>
      </c>
      <c r="D176" s="50">
        <f t="shared" si="12"/>
        <v>0</v>
      </c>
      <c r="E176" s="50">
        <f t="shared" si="13"/>
        <v>0.125</v>
      </c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</row>
    <row r="177" spans="1:21" x14ac:dyDescent="0.25">
      <c r="A177" s="44" t="s">
        <v>51</v>
      </c>
      <c r="B177" s="44" t="s">
        <v>41</v>
      </c>
      <c r="C177" s="44" t="s">
        <v>86</v>
      </c>
      <c r="D177" s="50">
        <f t="shared" si="12"/>
        <v>-0.2</v>
      </c>
      <c r="E177" s="50">
        <f t="shared" si="13"/>
        <v>0</v>
      </c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</row>
    <row r="178" spans="1:21" x14ac:dyDescent="0.25">
      <c r="A178" s="44" t="s">
        <v>79</v>
      </c>
      <c r="B178" s="44" t="s">
        <v>41</v>
      </c>
      <c r="C178" s="44" t="s">
        <v>86</v>
      </c>
      <c r="D178" s="50">
        <f t="shared" si="12"/>
        <v>-0.2</v>
      </c>
      <c r="E178" s="50">
        <f t="shared" si="13"/>
        <v>0</v>
      </c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</row>
    <row r="179" spans="1:21" x14ac:dyDescent="0.25">
      <c r="A179" s="44"/>
      <c r="B179" s="44" t="s">
        <v>88</v>
      </c>
      <c r="C179" s="44" t="s">
        <v>89</v>
      </c>
      <c r="D179" s="50"/>
      <c r="E179" s="50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</row>
    <row r="180" spans="1:21" x14ac:dyDescent="0.25">
      <c r="A180" s="44"/>
      <c r="B180" s="44"/>
      <c r="C180" s="44"/>
      <c r="D180" s="50"/>
      <c r="E180" s="50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</row>
    <row r="181" spans="1:21" x14ac:dyDescent="0.25">
      <c r="A181" s="44"/>
      <c r="B181" s="44"/>
      <c r="C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</row>
    <row r="182" spans="1:21" x14ac:dyDescent="0.25">
      <c r="A182" s="44"/>
      <c r="B182" s="44"/>
      <c r="C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</row>
    <row r="183" spans="1:21" x14ac:dyDescent="0.25">
      <c r="A183" s="44"/>
      <c r="B183" s="44"/>
      <c r="C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</row>
    <row r="184" spans="1:21" x14ac:dyDescent="0.25">
      <c r="A184" s="44"/>
      <c r="B184" s="44"/>
      <c r="C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</row>
    <row r="185" spans="1:2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</row>
    <row r="186" spans="1:2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</row>
    <row r="187" spans="1:2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</row>
    <row r="188" spans="1:2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</row>
    <row r="189" spans="1:2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</row>
    <row r="190" spans="1:2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</row>
    <row r="191" spans="1:2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</row>
    <row r="192" spans="1:2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</row>
    <row r="193" spans="1:2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</row>
    <row r="194" spans="1:2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</row>
    <row r="195" spans="1:2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</row>
    <row r="196" spans="1:2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</row>
    <row r="197" spans="1:2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</row>
    <row r="198" spans="1:2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</row>
    <row r="199" spans="1:2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</row>
    <row r="200" spans="1:2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</row>
    <row r="201" spans="1:2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</row>
    <row r="202" spans="1:2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</row>
    <row r="203" spans="1:2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</row>
    <row r="204" spans="1:2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</row>
    <row r="205" spans="1:2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</row>
    <row r="206" spans="1:2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</row>
    <row r="207" spans="1:2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</row>
    <row r="208" spans="1:2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</row>
    <row r="209" spans="1:2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</row>
    <row r="210" spans="1:2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</row>
    <row r="211" spans="1:2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</row>
    <row r="212" spans="1:2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</row>
    <row r="213" spans="1:2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</row>
    <row r="214" spans="1:2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</row>
    <row r="215" spans="1:2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</row>
    <row r="216" spans="1:2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</row>
    <row r="217" spans="1:21" x14ac:dyDescent="0.25">
      <c r="A217" s="44"/>
      <c r="B217" s="44"/>
      <c r="C217" s="44"/>
      <c r="D217" s="23"/>
      <c r="E217" s="23"/>
    </row>
    <row r="218" spans="1:21" x14ac:dyDescent="0.25">
      <c r="A218" s="44"/>
      <c r="B218" s="44"/>
      <c r="C218" s="44"/>
      <c r="D218" s="23"/>
      <c r="E218" s="23"/>
    </row>
    <row r="219" spans="1:21" x14ac:dyDescent="0.25">
      <c r="A219" s="44"/>
      <c r="B219" s="44"/>
      <c r="C219" s="44"/>
      <c r="D219" s="23"/>
      <c r="E219" s="23"/>
    </row>
    <row r="220" spans="1:21" x14ac:dyDescent="0.25">
      <c r="A220" s="44"/>
      <c r="B220" s="44"/>
      <c r="C220" s="44"/>
      <c r="D220" s="23"/>
      <c r="E220" s="23"/>
    </row>
    <row r="221" spans="1:21" x14ac:dyDescent="0.25">
      <c r="A221" s="44"/>
      <c r="B221" s="44"/>
      <c r="C221" s="44"/>
      <c r="D221" s="23"/>
      <c r="E221" s="23"/>
    </row>
    <row r="222" spans="1:21" x14ac:dyDescent="0.25">
      <c r="A222" s="44"/>
      <c r="B222" s="44"/>
      <c r="C222" s="44"/>
      <c r="D222" s="23"/>
      <c r="E222" s="23"/>
    </row>
    <row r="223" spans="1:21" x14ac:dyDescent="0.25">
      <c r="A223" s="44"/>
      <c r="B223" s="44"/>
      <c r="C223" s="44"/>
      <c r="D223" s="23"/>
      <c r="E223" s="23"/>
    </row>
    <row r="224" spans="1:21" x14ac:dyDescent="0.25">
      <c r="A224" s="29"/>
      <c r="B224" s="29"/>
      <c r="C224" s="29"/>
      <c r="D224" s="23"/>
      <c r="E224" s="23"/>
    </row>
    <row r="225" spans="1:7" x14ac:dyDescent="0.25">
      <c r="A225" s="29"/>
      <c r="B225" s="42"/>
      <c r="D225" s="23"/>
      <c r="E225" s="23"/>
      <c r="F225" s="24"/>
      <c r="G225" s="24"/>
    </row>
  </sheetData>
  <sheetProtection sheet="1" objects="1" scenarios="1"/>
  <mergeCells count="124">
    <mergeCell ref="B105:H105"/>
    <mergeCell ref="I105:K105"/>
    <mergeCell ref="L105:P105"/>
    <mergeCell ref="Q105:U105"/>
    <mergeCell ref="Q106:U106"/>
    <mergeCell ref="Q107:U107"/>
    <mergeCell ref="Q108:U108"/>
    <mergeCell ref="Q109:U109"/>
    <mergeCell ref="Q110:U110"/>
    <mergeCell ref="L106:P106"/>
    <mergeCell ref="L107:P107"/>
    <mergeCell ref="L108:P108"/>
    <mergeCell ref="L109:P109"/>
    <mergeCell ref="B106:H106"/>
    <mergeCell ref="B107:H107"/>
    <mergeCell ref="B108:H108"/>
    <mergeCell ref="B109:H109"/>
    <mergeCell ref="I106:K106"/>
    <mergeCell ref="I107:K107"/>
    <mergeCell ref="I108:K108"/>
    <mergeCell ref="I109:K109"/>
    <mergeCell ref="B110:H110"/>
    <mergeCell ref="I110:K110"/>
    <mergeCell ref="L110:P110"/>
    <mergeCell ref="Q111:U111"/>
    <mergeCell ref="Q116:U116"/>
    <mergeCell ref="Q117:U117"/>
    <mergeCell ref="Q118:U118"/>
    <mergeCell ref="Q119:U119"/>
    <mergeCell ref="B119:H119"/>
    <mergeCell ref="B118:H118"/>
    <mergeCell ref="I118:K118"/>
    <mergeCell ref="L118:P118"/>
    <mergeCell ref="I119:K119"/>
    <mergeCell ref="L119:P119"/>
    <mergeCell ref="Q112:U112"/>
    <mergeCell ref="Q113:U113"/>
    <mergeCell ref="Q114:U114"/>
    <mergeCell ref="Q115:U115"/>
    <mergeCell ref="B113:H113"/>
    <mergeCell ref="B112:H112"/>
    <mergeCell ref="I112:K112"/>
    <mergeCell ref="L112:P112"/>
    <mergeCell ref="I113:K113"/>
    <mergeCell ref="L113:P113"/>
    <mergeCell ref="B111:H111"/>
    <mergeCell ref="I111:K111"/>
    <mergeCell ref="L111:P111"/>
    <mergeCell ref="Q130:U130"/>
    <mergeCell ref="Q131:U131"/>
    <mergeCell ref="Q132:U132"/>
    <mergeCell ref="B128:H128"/>
    <mergeCell ref="I128:K128"/>
    <mergeCell ref="L128:P128"/>
    <mergeCell ref="B129:H129"/>
    <mergeCell ref="I129:K129"/>
    <mergeCell ref="L129:P129"/>
    <mergeCell ref="Q129:U129"/>
    <mergeCell ref="B132:H132"/>
    <mergeCell ref="I132:K132"/>
    <mergeCell ref="L132:P132"/>
    <mergeCell ref="B130:H130"/>
    <mergeCell ref="I130:K130"/>
    <mergeCell ref="L130:P130"/>
    <mergeCell ref="B131:H131"/>
    <mergeCell ref="I131:K131"/>
    <mergeCell ref="L131:P131"/>
    <mergeCell ref="B126:H126"/>
    <mergeCell ref="I126:K126"/>
    <mergeCell ref="L126:P126"/>
    <mergeCell ref="B127:H127"/>
    <mergeCell ref="I127:K127"/>
    <mergeCell ref="L127:P127"/>
    <mergeCell ref="Q126:U126"/>
    <mergeCell ref="Q127:U127"/>
    <mergeCell ref="Q128:U128"/>
    <mergeCell ref="Q122:U122"/>
    <mergeCell ref="Q123:U123"/>
    <mergeCell ref="Q124:U124"/>
    <mergeCell ref="Q125:U125"/>
    <mergeCell ref="B120:H120"/>
    <mergeCell ref="I120:K120"/>
    <mergeCell ref="L120:P120"/>
    <mergeCell ref="B121:H121"/>
    <mergeCell ref="I121:K121"/>
    <mergeCell ref="L121:P121"/>
    <mergeCell ref="B124:H124"/>
    <mergeCell ref="I124:K124"/>
    <mergeCell ref="L124:P124"/>
    <mergeCell ref="B125:H125"/>
    <mergeCell ref="I125:K125"/>
    <mergeCell ref="L125:P125"/>
    <mergeCell ref="B122:H122"/>
    <mergeCell ref="I122:K122"/>
    <mergeCell ref="L122:P122"/>
    <mergeCell ref="B123:H123"/>
    <mergeCell ref="I123:K123"/>
    <mergeCell ref="L123:P123"/>
    <mergeCell ref="Q120:U120"/>
    <mergeCell ref="Q121:U121"/>
    <mergeCell ref="A103:U103"/>
    <mergeCell ref="B116:H116"/>
    <mergeCell ref="I116:K116"/>
    <mergeCell ref="L116:P116"/>
    <mergeCell ref="B117:H117"/>
    <mergeCell ref="I117:K117"/>
    <mergeCell ref="L117:P117"/>
    <mergeCell ref="B114:H114"/>
    <mergeCell ref="A1:R1"/>
    <mergeCell ref="A6:R6"/>
    <mergeCell ref="A7:R7"/>
    <mergeCell ref="A8:R8"/>
    <mergeCell ref="A9:R9"/>
    <mergeCell ref="B73:G74"/>
    <mergeCell ref="I73:N74"/>
    <mergeCell ref="O73:R74"/>
    <mergeCell ref="B88:G89"/>
    <mergeCell ref="I88:N89"/>
    <mergeCell ref="O88:R89"/>
    <mergeCell ref="I114:K114"/>
    <mergeCell ref="L114:P114"/>
    <mergeCell ref="I115:K115"/>
    <mergeCell ref="L115:P115"/>
    <mergeCell ref="B115:H115"/>
  </mergeCells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4"/>
  <sheetViews>
    <sheetView workbookViewId="0">
      <selection activeCell="I16" sqref="I16"/>
    </sheetView>
  </sheetViews>
  <sheetFormatPr baseColWidth="10" defaultRowHeight="15" x14ac:dyDescent="0.25"/>
  <sheetData>
    <row r="1" spans="1:21" ht="15.75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1" ht="1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15.75" customHeight="1" x14ac:dyDescent="0.25">
      <c r="A3" s="88" t="s">
        <v>100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1" ht="53.25" customHeight="1" x14ac:dyDescent="0.25">
      <c r="A4" s="89" t="s">
        <v>90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1" ht="26.25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ht="21" x14ac:dyDescent="0.35">
      <c r="E6" s="90" t="s">
        <v>91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  <c r="S6" s="62"/>
    </row>
    <row r="7" spans="1:21" ht="21" customHeight="1" x14ac:dyDescent="0.35">
      <c r="E7" s="63" t="s">
        <v>92</v>
      </c>
      <c r="F7" s="64"/>
      <c r="G7" s="64"/>
      <c r="H7" s="64"/>
      <c r="I7" s="65" t="s">
        <v>101</v>
      </c>
      <c r="J7" s="64"/>
      <c r="K7" s="65"/>
      <c r="L7" s="65"/>
      <c r="M7" s="64"/>
      <c r="N7" s="64"/>
      <c r="O7" s="64"/>
      <c r="P7" s="64"/>
      <c r="Q7" s="64"/>
      <c r="R7" s="66"/>
      <c r="S7" s="62"/>
    </row>
    <row r="8" spans="1:21" ht="21" x14ac:dyDescent="0.35">
      <c r="E8" s="95" t="s">
        <v>93</v>
      </c>
      <c r="F8" s="96"/>
      <c r="G8" s="96"/>
      <c r="H8" s="67">
        <v>13</v>
      </c>
      <c r="I8" s="68" t="s">
        <v>94</v>
      </c>
      <c r="J8" s="68"/>
      <c r="K8" s="68"/>
      <c r="L8" s="69"/>
      <c r="M8" s="68"/>
      <c r="N8" s="68"/>
      <c r="O8" s="68"/>
      <c r="P8" s="68"/>
      <c r="Q8" s="68"/>
      <c r="R8" s="70"/>
      <c r="S8" s="62"/>
    </row>
    <row r="9" spans="1:21" ht="21" x14ac:dyDescent="0.25">
      <c r="E9" s="97" t="s">
        <v>102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</row>
    <row r="10" spans="1:21" ht="21" x14ac:dyDescent="0.35">
      <c r="E10" s="100" t="s">
        <v>95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2"/>
    </row>
    <row r="11" spans="1:21" ht="21" customHeight="1" x14ac:dyDescent="0.25">
      <c r="E11" s="103" t="s">
        <v>96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</row>
    <row r="12" spans="1:21" ht="21" x14ac:dyDescent="0.35">
      <c r="E12" s="106" t="s">
        <v>97</v>
      </c>
      <c r="F12" s="107"/>
      <c r="G12" s="107"/>
      <c r="H12" s="107"/>
      <c r="I12" s="64">
        <v>2</v>
      </c>
      <c r="J12" s="107" t="s">
        <v>98</v>
      </c>
      <c r="K12" s="107"/>
      <c r="L12" s="107"/>
      <c r="M12" s="107"/>
      <c r="N12" s="67">
        <v>13</v>
      </c>
      <c r="O12" s="64"/>
      <c r="P12" s="64"/>
      <c r="Q12" s="64"/>
      <c r="R12" s="66"/>
    </row>
    <row r="13" spans="1:21" ht="21" x14ac:dyDescent="0.35">
      <c r="E13" s="93" t="s">
        <v>99</v>
      </c>
      <c r="F13" s="94"/>
      <c r="G13" s="94"/>
      <c r="H13" s="94"/>
      <c r="I13" s="94"/>
      <c r="J13" s="94"/>
      <c r="K13" s="94"/>
      <c r="L13" s="94"/>
      <c r="M13" s="94"/>
      <c r="N13" s="71" t="s">
        <v>103</v>
      </c>
      <c r="O13" s="72">
        <v>0.1333</v>
      </c>
      <c r="P13" s="73"/>
      <c r="Q13" s="74"/>
      <c r="R13" s="75"/>
    </row>
    <row r="14" spans="1:21" ht="21" x14ac:dyDescent="0.35">
      <c r="S14" s="62"/>
    </row>
  </sheetData>
  <sheetProtection sheet="1" objects="1" scenarios="1"/>
  <mergeCells count="12">
    <mergeCell ref="E13:M13"/>
    <mergeCell ref="E8:G8"/>
    <mergeCell ref="E9:R9"/>
    <mergeCell ref="E10:R10"/>
    <mergeCell ref="E11:R11"/>
    <mergeCell ref="E12:H12"/>
    <mergeCell ref="J12:M12"/>
    <mergeCell ref="A1:U1"/>
    <mergeCell ref="A2:U2"/>
    <mergeCell ref="A3:U3"/>
    <mergeCell ref="A4:U4"/>
    <mergeCell ref="E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Prácticum Grado en Enfermería</vt:lpstr>
      <vt:lpstr>Prácticum Grado en Fisioterapia</vt:lpstr>
      <vt:lpstr>Doble Grado</vt:lpstr>
      <vt:lpstr>'Prácticum Grado en Enfermería'!Área_de_impresión</vt:lpstr>
      <vt:lpstr>'Prácticum Grado en Fisioterapia'!Área_de_impresión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2014-10-06T12:16:15Z</dcterms:created>
  <dcterms:modified xsi:type="dcterms:W3CDTF">2022-11-03T12:31:33Z</dcterms:modified>
</cp:coreProperties>
</file>