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\"/>
    </mc:Choice>
  </mc:AlternateContent>
  <bookViews>
    <workbookView xWindow="0" yWindow="0" windowWidth="28800" windowHeight="11835"/>
  </bookViews>
  <sheets>
    <sheet name="FCS" sheetId="1" r:id="rId1"/>
    <sheet name=" grado global" sheetId="2" r:id="rId2"/>
  </sheets>
  <definedNames>
    <definedName name="_xlnm.Print_Area" localSheetId="1">' grado global'!$A$1:$AN$137</definedName>
    <definedName name="_xlnm.Print_Area" localSheetId="0">FCS!$A$1:$AL$160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32" i="2" l="1"/>
  <c r="AM132" i="2"/>
  <c r="AL132" i="2"/>
  <c r="AK132" i="2"/>
  <c r="AJ132" i="2"/>
  <c r="AF132" i="2"/>
  <c r="AB132" i="2"/>
  <c r="AG132" i="2" s="1"/>
  <c r="AA132" i="2"/>
  <c r="AH132" i="2" s="1"/>
  <c r="Z132" i="2"/>
  <c r="Y132" i="2"/>
  <c r="X132" i="2"/>
  <c r="AE132" i="2" s="1"/>
  <c r="W132" i="2"/>
  <c r="AD132" i="2" s="1"/>
  <c r="V132" i="2"/>
  <c r="AI132" i="2" s="1"/>
  <c r="AN131" i="2"/>
  <c r="AM131" i="2"/>
  <c r="AL131" i="2"/>
  <c r="AK131" i="2"/>
  <c r="AE131" i="2"/>
  <c r="AB131" i="2"/>
  <c r="AF131" i="2" s="1"/>
  <c r="AA131" i="2"/>
  <c r="AH131" i="2" s="1"/>
  <c r="Z131" i="2"/>
  <c r="AG131" i="2" s="1"/>
  <c r="Y131" i="2"/>
  <c r="X131" i="2"/>
  <c r="AJ131" i="2" s="1"/>
  <c r="W131" i="2"/>
  <c r="AD131" i="2" s="1"/>
  <c r="V131" i="2"/>
  <c r="AC131" i="2" s="1"/>
  <c r="AN130" i="2"/>
  <c r="AM130" i="2"/>
  <c r="AL130" i="2"/>
  <c r="AK130" i="2"/>
  <c r="AH130" i="2"/>
  <c r="AE130" i="2"/>
  <c r="AD130" i="2"/>
  <c r="AB130" i="2"/>
  <c r="AA130" i="2"/>
  <c r="Z130" i="2"/>
  <c r="AG130" i="2" s="1"/>
  <c r="Y130" i="2"/>
  <c r="AF130" i="2" s="1"/>
  <c r="X130" i="2"/>
  <c r="AJ130" i="2" s="1"/>
  <c r="W130" i="2"/>
  <c r="V130" i="2"/>
  <c r="AC130" i="2" s="1"/>
  <c r="AN129" i="2"/>
  <c r="AM129" i="2"/>
  <c r="AL129" i="2"/>
  <c r="AK129" i="2"/>
  <c r="AH129" i="2"/>
  <c r="AG129" i="2"/>
  <c r="AD129" i="2"/>
  <c r="AC129" i="2"/>
  <c r="AB129" i="2"/>
  <c r="AA129" i="2"/>
  <c r="Z129" i="2"/>
  <c r="Y129" i="2"/>
  <c r="AF129" i="2" s="1"/>
  <c r="X129" i="2"/>
  <c r="AJ129" i="2" s="1"/>
  <c r="W129" i="2"/>
  <c r="V129" i="2"/>
  <c r="AI129" i="2" s="1"/>
  <c r="AN128" i="2"/>
  <c r="AM128" i="2"/>
  <c r="AL128" i="2"/>
  <c r="AK128" i="2"/>
  <c r="AB128" i="2"/>
  <c r="AG128" i="2" s="1"/>
  <c r="AA128" i="2"/>
  <c r="AH128" i="2" s="1"/>
  <c r="Z128" i="2"/>
  <c r="Y128" i="2"/>
  <c r="X128" i="2"/>
  <c r="AE128" i="2" s="1"/>
  <c r="W128" i="2"/>
  <c r="AD128" i="2" s="1"/>
  <c r="V128" i="2"/>
  <c r="AI128" i="2" s="1"/>
  <c r="AN108" i="2"/>
  <c r="AM108" i="2"/>
  <c r="AL108" i="2"/>
  <c r="AK108" i="2"/>
  <c r="AE108" i="2"/>
  <c r="AB108" i="2"/>
  <c r="AF108" i="2" s="1"/>
  <c r="AA108" i="2"/>
  <c r="AH108" i="2" s="1"/>
  <c r="Z108" i="2"/>
  <c r="AG108" i="2" s="1"/>
  <c r="Y108" i="2"/>
  <c r="X108" i="2"/>
  <c r="AJ108" i="2" s="1"/>
  <c r="W108" i="2"/>
  <c r="AD108" i="2" s="1"/>
  <c r="V108" i="2"/>
  <c r="AC108" i="2" s="1"/>
  <c r="AN107" i="2"/>
  <c r="AM107" i="2"/>
  <c r="AL107" i="2"/>
  <c r="AK107" i="2"/>
  <c r="AH107" i="2"/>
  <c r="AE107" i="2"/>
  <c r="AD107" i="2"/>
  <c r="AB107" i="2"/>
  <c r="AA107" i="2"/>
  <c r="Z107" i="2"/>
  <c r="AG107" i="2" s="1"/>
  <c r="Y107" i="2"/>
  <c r="AF107" i="2" s="1"/>
  <c r="X107" i="2"/>
  <c r="AJ107" i="2" s="1"/>
  <c r="W107" i="2"/>
  <c r="V107" i="2"/>
  <c r="AC107" i="2" s="1"/>
  <c r="AN106" i="2"/>
  <c r="AM106" i="2"/>
  <c r="AL106" i="2"/>
  <c r="AK106" i="2"/>
  <c r="AH106" i="2"/>
  <c r="AG106" i="2"/>
  <c r="AD106" i="2"/>
  <c r="AC106" i="2"/>
  <c r="AB106" i="2"/>
  <c r="AA106" i="2"/>
  <c r="Z106" i="2"/>
  <c r="Y106" i="2"/>
  <c r="AF106" i="2" s="1"/>
  <c r="X106" i="2"/>
  <c r="AJ106" i="2" s="1"/>
  <c r="W106" i="2"/>
  <c r="V106" i="2"/>
  <c r="AI106" i="2" s="1"/>
  <c r="AN105" i="2"/>
  <c r="AM105" i="2"/>
  <c r="AL105" i="2"/>
  <c r="AK105" i="2"/>
  <c r="AB105" i="2"/>
  <c r="AG105" i="2" s="1"/>
  <c r="AA105" i="2"/>
  <c r="AH105" i="2" s="1"/>
  <c r="Z105" i="2"/>
  <c r="Y105" i="2"/>
  <c r="X105" i="2"/>
  <c r="AE105" i="2" s="1"/>
  <c r="W105" i="2"/>
  <c r="AD105" i="2" s="1"/>
  <c r="V105" i="2"/>
  <c r="AI105" i="2" s="1"/>
  <c r="AN104" i="2"/>
  <c r="AM104" i="2"/>
  <c r="AL104" i="2"/>
  <c r="AK104" i="2"/>
  <c r="AE104" i="2"/>
  <c r="AB104" i="2"/>
  <c r="AF104" i="2" s="1"/>
  <c r="AA104" i="2"/>
  <c r="AH104" i="2" s="1"/>
  <c r="Z104" i="2"/>
  <c r="AG104" i="2" s="1"/>
  <c r="Y104" i="2"/>
  <c r="X104" i="2"/>
  <c r="AJ104" i="2" s="1"/>
  <c r="W104" i="2"/>
  <c r="AD104" i="2" s="1"/>
  <c r="V104" i="2"/>
  <c r="AC104" i="2" s="1"/>
  <c r="AN103" i="2"/>
  <c r="AM103" i="2"/>
  <c r="AL103" i="2"/>
  <c r="AK103" i="2"/>
  <c r="AH103" i="2"/>
  <c r="AE103" i="2"/>
  <c r="AD103" i="2"/>
  <c r="AB103" i="2"/>
  <c r="AA103" i="2"/>
  <c r="Z103" i="2"/>
  <c r="AG103" i="2" s="1"/>
  <c r="Y103" i="2"/>
  <c r="AF103" i="2" s="1"/>
  <c r="X103" i="2"/>
  <c r="AJ103" i="2" s="1"/>
  <c r="W103" i="2"/>
  <c r="V103" i="2"/>
  <c r="AC103" i="2" s="1"/>
  <c r="AN102" i="2"/>
  <c r="AM102" i="2"/>
  <c r="AL102" i="2"/>
  <c r="AK102" i="2"/>
  <c r="AH102" i="2"/>
  <c r="AG102" i="2"/>
  <c r="AD102" i="2"/>
  <c r="AC102" i="2"/>
  <c r="AB102" i="2"/>
  <c r="AA102" i="2"/>
  <c r="Z102" i="2"/>
  <c r="Y102" i="2"/>
  <c r="AF102" i="2" s="1"/>
  <c r="X102" i="2"/>
  <c r="AJ102" i="2" s="1"/>
  <c r="W102" i="2"/>
  <c r="V102" i="2"/>
  <c r="AI102" i="2" s="1"/>
  <c r="AN101" i="2"/>
  <c r="AM101" i="2"/>
  <c r="AL101" i="2"/>
  <c r="AK101" i="2"/>
  <c r="AB101" i="2"/>
  <c r="AF101" i="2" s="1"/>
  <c r="AA101" i="2"/>
  <c r="AH101" i="2" s="1"/>
  <c r="Z101" i="2"/>
  <c r="Y101" i="2"/>
  <c r="X101" i="2"/>
  <c r="AE101" i="2" s="1"/>
  <c r="W101" i="2"/>
  <c r="AD101" i="2" s="1"/>
  <c r="V101" i="2"/>
  <c r="AI101" i="2" s="1"/>
  <c r="AN95" i="2"/>
  <c r="AM95" i="2"/>
  <c r="AL95" i="2"/>
  <c r="AK95" i="2"/>
  <c r="AE95" i="2"/>
  <c r="AB95" i="2"/>
  <c r="AF95" i="2" s="1"/>
  <c r="AA95" i="2"/>
  <c r="AH95" i="2" s="1"/>
  <c r="Z95" i="2"/>
  <c r="AG95" i="2" s="1"/>
  <c r="Y95" i="2"/>
  <c r="X95" i="2"/>
  <c r="AJ95" i="2" s="1"/>
  <c r="W95" i="2"/>
  <c r="AD95" i="2" s="1"/>
  <c r="V95" i="2"/>
  <c r="AC95" i="2" s="1"/>
  <c r="AN66" i="2"/>
  <c r="AM66" i="2"/>
  <c r="AL66" i="2"/>
  <c r="AK66" i="2"/>
  <c r="AH66" i="2"/>
  <c r="AE66" i="2"/>
  <c r="AD66" i="2"/>
  <c r="AB66" i="2"/>
  <c r="AA66" i="2"/>
  <c r="Z66" i="2"/>
  <c r="AG66" i="2" s="1"/>
  <c r="Y66" i="2"/>
  <c r="AF66" i="2" s="1"/>
  <c r="X66" i="2"/>
  <c r="AJ66" i="2" s="1"/>
  <c r="W66" i="2"/>
  <c r="V66" i="2"/>
  <c r="AC66" i="2" s="1"/>
  <c r="AN38" i="2"/>
  <c r="AM38" i="2"/>
  <c r="AL38" i="2"/>
  <c r="AK38" i="2"/>
  <c r="AH38" i="2"/>
  <c r="AG38" i="2"/>
  <c r="AD38" i="2"/>
  <c r="AC38" i="2"/>
  <c r="AB38" i="2"/>
  <c r="AA38" i="2"/>
  <c r="Z38" i="2"/>
  <c r="Y38" i="2"/>
  <c r="AF38" i="2" s="1"/>
  <c r="X38" i="2"/>
  <c r="AJ38" i="2" s="1"/>
  <c r="W38" i="2"/>
  <c r="V38" i="2"/>
  <c r="AI38" i="2" s="1"/>
  <c r="AN37" i="2"/>
  <c r="AM37" i="2"/>
  <c r="AL37" i="2"/>
  <c r="AK37" i="2"/>
  <c r="AB37" i="2"/>
  <c r="AG37" i="2" s="1"/>
  <c r="AA37" i="2"/>
  <c r="AH37" i="2" s="1"/>
  <c r="Z37" i="2"/>
  <c r="Y37" i="2"/>
  <c r="X37" i="2"/>
  <c r="AE37" i="2" s="1"/>
  <c r="W37" i="2"/>
  <c r="AD37" i="2" s="1"/>
  <c r="V37" i="2"/>
  <c r="AI37" i="2" s="1"/>
  <c r="AN36" i="2"/>
  <c r="AM36" i="2"/>
  <c r="AL36" i="2"/>
  <c r="AK36" i="2"/>
  <c r="AE36" i="2"/>
  <c r="AB36" i="2"/>
  <c r="AG36" i="2" s="1"/>
  <c r="AA36" i="2"/>
  <c r="AH36" i="2" s="1"/>
  <c r="Z36" i="2"/>
  <c r="Y36" i="2"/>
  <c r="X36" i="2"/>
  <c r="AJ36" i="2" s="1"/>
  <c r="W36" i="2"/>
  <c r="AD36" i="2" s="1"/>
  <c r="V36" i="2"/>
  <c r="AN35" i="2"/>
  <c r="AM35" i="2"/>
  <c r="AL35" i="2"/>
  <c r="AK35" i="2"/>
  <c r="AH35" i="2"/>
  <c r="AE35" i="2"/>
  <c r="AD35" i="2"/>
  <c r="AB35" i="2"/>
  <c r="AF35" i="2" s="1"/>
  <c r="AA35" i="2"/>
  <c r="Z35" i="2"/>
  <c r="AG35" i="2" s="1"/>
  <c r="Y35" i="2"/>
  <c r="X35" i="2"/>
  <c r="AJ35" i="2" s="1"/>
  <c r="W35" i="2"/>
  <c r="V35" i="2"/>
  <c r="AC35" i="2" s="1"/>
  <c r="AN34" i="2"/>
  <c r="AM34" i="2"/>
  <c r="AL34" i="2"/>
  <c r="AK34" i="2"/>
  <c r="AH34" i="2"/>
  <c r="AG34" i="2"/>
  <c r="AE34" i="2"/>
  <c r="AD34" i="2"/>
  <c r="AC34" i="2"/>
  <c r="AB34" i="2"/>
  <c r="AA34" i="2"/>
  <c r="Z34" i="2"/>
  <c r="Y34" i="2"/>
  <c r="AF34" i="2" s="1"/>
  <c r="X34" i="2"/>
  <c r="AJ34" i="2" s="1"/>
  <c r="W34" i="2"/>
  <c r="V34" i="2"/>
  <c r="AI34" i="2" s="1"/>
  <c r="AN33" i="2"/>
  <c r="AM33" i="2"/>
  <c r="AL33" i="2"/>
  <c r="AK33" i="2"/>
  <c r="AB33" i="2"/>
  <c r="AF33" i="2" s="1"/>
  <c r="AA33" i="2"/>
  <c r="Z33" i="2"/>
  <c r="Y33" i="2"/>
  <c r="X33" i="2"/>
  <c r="AE33" i="2" s="1"/>
  <c r="W33" i="2"/>
  <c r="V33" i="2"/>
  <c r="AI33" i="2" s="1"/>
  <c r="AN32" i="2"/>
  <c r="AM32" i="2"/>
  <c r="AL32" i="2"/>
  <c r="AK32" i="2"/>
  <c r="AE32" i="2"/>
  <c r="AB32" i="2"/>
  <c r="AG32" i="2" s="1"/>
  <c r="AA32" i="2"/>
  <c r="AH32" i="2" s="1"/>
  <c r="Z32" i="2"/>
  <c r="Y32" i="2"/>
  <c r="X32" i="2"/>
  <c r="AJ32" i="2" s="1"/>
  <c r="W32" i="2"/>
  <c r="AD32" i="2" s="1"/>
  <c r="V32" i="2"/>
  <c r="AN31" i="2"/>
  <c r="AM31" i="2"/>
  <c r="AL31" i="2"/>
  <c r="AK31" i="2"/>
  <c r="AH31" i="2"/>
  <c r="AE31" i="2"/>
  <c r="AD31" i="2"/>
  <c r="AB31" i="2"/>
  <c r="AF31" i="2" s="1"/>
  <c r="AA31" i="2"/>
  <c r="Z31" i="2"/>
  <c r="AG31" i="2" s="1"/>
  <c r="Y31" i="2"/>
  <c r="X31" i="2"/>
  <c r="AJ31" i="2" s="1"/>
  <c r="W31" i="2"/>
  <c r="V31" i="2"/>
  <c r="AC31" i="2" s="1"/>
  <c r="AN30" i="2"/>
  <c r="AM30" i="2"/>
  <c r="AL30" i="2"/>
  <c r="AK30" i="2"/>
  <c r="AH30" i="2"/>
  <c r="AG30" i="2"/>
  <c r="AE30" i="2"/>
  <c r="AD30" i="2"/>
  <c r="AC30" i="2"/>
  <c r="AB30" i="2"/>
  <c r="AA30" i="2"/>
  <c r="Z30" i="2"/>
  <c r="Y30" i="2"/>
  <c r="AF30" i="2" s="1"/>
  <c r="X30" i="2"/>
  <c r="AJ30" i="2" s="1"/>
  <c r="W30" i="2"/>
  <c r="V30" i="2"/>
  <c r="AI30" i="2" s="1"/>
  <c r="X20" i="2"/>
  <c r="AE16" i="2"/>
  <c r="AH139" i="1"/>
  <c r="AG139" i="1"/>
  <c r="AF139" i="1"/>
  <c r="AE139" i="1"/>
  <c r="AD139" i="1"/>
  <c r="AC139" i="1"/>
  <c r="AH138" i="1"/>
  <c r="AG138" i="1"/>
  <c r="AF138" i="1"/>
  <c r="AE138" i="1"/>
  <c r="AD138" i="1"/>
  <c r="AC138" i="1"/>
  <c r="AH137" i="1"/>
  <c r="AG137" i="1"/>
  <c r="AF137" i="1"/>
  <c r="AE137" i="1"/>
  <c r="AD137" i="1"/>
  <c r="AC137" i="1"/>
  <c r="AH136" i="1"/>
  <c r="AG136" i="1"/>
  <c r="AF136" i="1"/>
  <c r="AE136" i="1"/>
  <c r="AD136" i="1"/>
  <c r="AC136" i="1"/>
  <c r="AH135" i="1"/>
  <c r="AG135" i="1"/>
  <c r="AF135" i="1"/>
  <c r="AE135" i="1"/>
  <c r="AD135" i="1"/>
  <c r="AC135" i="1"/>
  <c r="AH106" i="1"/>
  <c r="AG106" i="1"/>
  <c r="AF106" i="1"/>
  <c r="AE106" i="1"/>
  <c r="AD106" i="1"/>
  <c r="AC106" i="1"/>
  <c r="AH105" i="1"/>
  <c r="AG105" i="1"/>
  <c r="AF105" i="1"/>
  <c r="AE105" i="1"/>
  <c r="AD105" i="1"/>
  <c r="AC105" i="1"/>
  <c r="AH104" i="1"/>
  <c r="AG104" i="1"/>
  <c r="AF104" i="1"/>
  <c r="AE104" i="1"/>
  <c r="AD104" i="1"/>
  <c r="AC104" i="1"/>
  <c r="AH103" i="1"/>
  <c r="AG103" i="1"/>
  <c r="AF103" i="1"/>
  <c r="AE103" i="1"/>
  <c r="AD103" i="1"/>
  <c r="AC103" i="1"/>
  <c r="AH102" i="1"/>
  <c r="AG102" i="1"/>
  <c r="AF102" i="1"/>
  <c r="AE102" i="1"/>
  <c r="AD102" i="1"/>
  <c r="AC102" i="1"/>
  <c r="AH101" i="1"/>
  <c r="AG101" i="1"/>
  <c r="AF101" i="1"/>
  <c r="AE101" i="1"/>
  <c r="AD101" i="1"/>
  <c r="AC101" i="1"/>
  <c r="AH100" i="1"/>
  <c r="AG100" i="1"/>
  <c r="AF100" i="1"/>
  <c r="AE100" i="1"/>
  <c r="AD100" i="1"/>
  <c r="AC100" i="1"/>
  <c r="AH99" i="1"/>
  <c r="AG99" i="1"/>
  <c r="AF99" i="1"/>
  <c r="AE99" i="1"/>
  <c r="AD99" i="1"/>
  <c r="AC99" i="1"/>
  <c r="AH93" i="1"/>
  <c r="AG93" i="1"/>
  <c r="AF93" i="1"/>
  <c r="AE93" i="1"/>
  <c r="AD93" i="1"/>
  <c r="AC93" i="1"/>
  <c r="AH64" i="1"/>
  <c r="AG64" i="1"/>
  <c r="AF64" i="1"/>
  <c r="AE64" i="1"/>
  <c r="AD64" i="1"/>
  <c r="AC64" i="1"/>
  <c r="AH36" i="1"/>
  <c r="AG36" i="1"/>
  <c r="AF36" i="1"/>
  <c r="AE36" i="1"/>
  <c r="AD36" i="1"/>
  <c r="AC36" i="1"/>
  <c r="AH35" i="1"/>
  <c r="AG35" i="1"/>
  <c r="AF35" i="1"/>
  <c r="AE35" i="1"/>
  <c r="AD35" i="1"/>
  <c r="AC35" i="1"/>
  <c r="AH34" i="1"/>
  <c r="AG34" i="1"/>
  <c r="AF34" i="1"/>
  <c r="AE34" i="1"/>
  <c r="AD34" i="1"/>
  <c r="AC34" i="1"/>
  <c r="AH33" i="1"/>
  <c r="AG33" i="1"/>
  <c r="AF33" i="1"/>
  <c r="AE33" i="1"/>
  <c r="AD33" i="1"/>
  <c r="AC33" i="1"/>
  <c r="AH32" i="1"/>
  <c r="AG32" i="1"/>
  <c r="AF32" i="1"/>
  <c r="AE32" i="1"/>
  <c r="AD32" i="1"/>
  <c r="AC32" i="1"/>
  <c r="AH31" i="1"/>
  <c r="AG31" i="1"/>
  <c r="AF31" i="1"/>
  <c r="AE31" i="1"/>
  <c r="AD31" i="1"/>
  <c r="AC31" i="1"/>
  <c r="AH30" i="1"/>
  <c r="AG30" i="1"/>
  <c r="AF30" i="1"/>
  <c r="AE30" i="1"/>
  <c r="AD30" i="1"/>
  <c r="AC30" i="1"/>
  <c r="AH29" i="1"/>
  <c r="AG29" i="1"/>
  <c r="AF29" i="1"/>
  <c r="AE29" i="1"/>
  <c r="AD29" i="1"/>
  <c r="AC29" i="1"/>
  <c r="AH28" i="1"/>
  <c r="AG28" i="1"/>
  <c r="AF28" i="1"/>
  <c r="AE28" i="1"/>
  <c r="AD28" i="1"/>
  <c r="AC28" i="1"/>
  <c r="AJ33" i="2" l="1"/>
  <c r="AF37" i="2"/>
  <c r="AF105" i="2"/>
  <c r="AF128" i="2"/>
  <c r="AI131" i="2"/>
  <c r="AI31" i="2"/>
  <c r="AF32" i="2"/>
  <c r="AC33" i="2"/>
  <c r="AG33" i="2"/>
  <c r="AI35" i="2"/>
  <c r="AF36" i="2"/>
  <c r="AC37" i="2"/>
  <c r="AI66" i="2"/>
  <c r="AC101" i="2"/>
  <c r="AG101" i="2"/>
  <c r="AI103" i="2"/>
  <c r="AC105" i="2"/>
  <c r="AI107" i="2"/>
  <c r="AC128" i="2"/>
  <c r="AI130" i="2"/>
  <c r="AC132" i="2"/>
  <c r="AI32" i="2"/>
  <c r="AI36" i="2"/>
  <c r="AJ101" i="2"/>
  <c r="AJ105" i="2"/>
  <c r="AC32" i="2"/>
  <c r="AD33" i="2"/>
  <c r="AH33" i="2"/>
  <c r="AC36" i="2"/>
  <c r="AE38" i="2"/>
  <c r="AE102" i="2"/>
  <c r="AE106" i="2"/>
  <c r="AE129" i="2"/>
  <c r="AJ37" i="2"/>
  <c r="AI95" i="2"/>
  <c r="AI104" i="2"/>
  <c r="AI108" i="2"/>
  <c r="AJ128" i="2"/>
</calcChain>
</file>

<file path=xl/sharedStrings.xml><?xml version="1.0" encoding="utf-8"?>
<sst xmlns="http://schemas.openxmlformats.org/spreadsheetml/2006/main" count="397" uniqueCount="138">
  <si>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</si>
  <si>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</si>
  <si>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RESULTADOS DE LA ENCUESTA DE  OPINIÓN DE ESTUDIANTES DE LA FACULTAD DE CIENCIAS DE LA SALUD EN RELACIÓN A LA CRISIS DE LA COVID</t>
  </si>
  <si>
    <t>Señala el grado en el que estás matriculado/a:</t>
  </si>
  <si>
    <t>Por favor, indica tu sexo:</t>
  </si>
  <si>
    <t>Grado en Enfermería</t>
  </si>
  <si>
    <t>Hombre</t>
  </si>
  <si>
    <t>Grado en Fisioterapia</t>
  </si>
  <si>
    <t>Mujer</t>
  </si>
  <si>
    <t>Doble grado en Enfermería y Fisioterapia</t>
  </si>
  <si>
    <t>Total</t>
  </si>
  <si>
    <t>FRECUENCIAS ABSOLUTAS</t>
  </si>
  <si>
    <t>FRECUENCIAS RELATIVAS</t>
  </si>
  <si>
    <t>ESTADÍSTICOS</t>
  </si>
  <si>
    <t>NS/NC</t>
  </si>
  <si>
    <t>[Los contenidos impartidos.] Indica en qué grado te parecen adecuados los cambios y medidas introducidas en los siguientes aspectos de las asignaturas de tu título tras la declaración del estado de alarma por COVID19.   </t>
  </si>
  <si>
    <t>1.  Indica en qué grado te parecen adecuados los cambios y medidas introducidas en los siguientes aspectos de las asignaturas de tu título tras la declaración del estado de alarma por COVID19:</t>
  </si>
  <si>
    <t>ns/nc</t>
  </si>
  <si>
    <t>TOTAL</t>
  </si>
  <si>
    <t>Media</t>
  </si>
  <si>
    <t>Desv, Típica</t>
  </si>
  <si>
    <t>Mediana</t>
  </si>
  <si>
    <t>Moda</t>
  </si>
  <si>
    <t>[La metodología docente utilizada.] Indica en qué grado te parecen adecuados los cambios y medidas introducidas en los siguientes aspectos de las asignaturas de tu título tras la declaración del estado de alarma por COVID19.   </t>
  </si>
  <si>
    <t>1.1</t>
  </si>
  <si>
    <t>Los contenidos impartidos.</t>
  </si>
  <si>
    <t>[Las actividades formativas programadas.] Indica en qué grado te parecen adecuados los cambios y medidas introducidas en los siguientes aspectos de las asignaturas de tu título tras la declaración del estado de alarma por COVID19.   </t>
  </si>
  <si>
    <t>1.2</t>
  </si>
  <si>
    <t>La metodología docente utilizada.</t>
  </si>
  <si>
    <t>[Los sistemas de evaluación adoptados.] Indica en qué grado te parecen adecuados los cambios y medidas introducidas en los siguientes aspectos de las asignaturas de tu título tras la declaración del estado de alarma por COVID19.   </t>
  </si>
  <si>
    <t>1.3</t>
  </si>
  <si>
    <t>Las actividades formativas programadas.</t>
  </si>
  <si>
    <t>[La temporalización (horarios, calendario de exámenes, plazos de entrega de trabajos,…).] Indica en qué grado te parecen adecuados los cambios y medidas introducidas en los siguientes aspectos de las asignaturas de tu título tras la declaración del</t>
  </si>
  <si>
    <t>1.4</t>
  </si>
  <si>
    <t>Los sistemas de evaluación adoptados.</t>
  </si>
  <si>
    <t>[La información facilitada sobre los cambios y adaptaciones introducidas en las asignaturas de la titulación.] Indica en qué grado te parecen adecuados los cambios y medidas introducidas en los siguientes aspectos de las asignaturas de tu título tras l</t>
  </si>
  <si>
    <t>1.5</t>
  </si>
  <si>
    <t>La temporalización (horarios, calendario de exámenes, plazos de entrega de trabajos,…).</t>
  </si>
  <si>
    <t>[El periodo de comunicación de los cambios y adaptaciones introducidas en las asignaturas de la titulación.] Indica en qué grado te parecen adecuados los cambios y medidas introducidas en los siguientes aspectos de las asignaturas de tu título tras la</t>
  </si>
  <si>
    <t>1.6</t>
  </si>
  <si>
    <t>La información facilitada sobre los cambios y adaptaciones introducidas en las asignaturas de la titulación.</t>
  </si>
  <si>
    <t>[La información proporcionada para la realización de los trámites administrativos.] Indica en qué grado te parecen adecuados los cambios y medidas introducidas en los siguientes aspectos de las asignaturas de tu título tras la declaración del estado</t>
  </si>
  <si>
    <t>1.7</t>
  </si>
  <si>
    <t>El periodo de comunicación de los cambios y adaptaciones introducidas en las asignaturas de la titulación.</t>
  </si>
  <si>
    <t>[Los procedimientos de elaboración y defensa de TFG / TFM] Indica en qué grado te parecen adecuados los cambios y medidas introducidas en:      </t>
  </si>
  <si>
    <t>1.8</t>
  </si>
  <si>
    <t>La información proporcionada para la realización de los trámites administrativos.</t>
  </si>
  <si>
    <t>[La gestión y realización de las prácticas externas. ] Indica en qué grado te parecen adecuados los cambios y medidas introducidas en:</t>
  </si>
  <si>
    <t>1.9</t>
  </si>
  <si>
    <t>Nivel de satisfacción global respecto a los cambios y medidas introducidas en las asignaturas de la titulación.</t>
  </si>
  <si>
    <t>[Nivel de satisfacción global respecto a los cambios y medidas introducidas en las asignaturas de la titulación.] Por favor, indica tu nivel de satisfacción    </t>
  </si>
  <si>
    <t>[La atención tutorial  ha cubierto mis necesidades y expectativas.] Indica tu grado de acuerdo con las siguientes afirmaciones relacionadas con la docencia virtual.   </t>
  </si>
  <si>
    <t>[La comunicación con el profesorado de la titulación ha sido fluida.] Indica tu grado de acuerdo con las siguientes afirmaciones relacionadas con la docencia virtual.   </t>
  </si>
  <si>
    <t xml:space="preserve"> ¿Has realizado prácticas externas?</t>
  </si>
  <si>
    <t>[La relación con el profesorado ha facilitado el aprendizaje virtual.] Indica tu grado de acuerdo con las siguientes afirmaciones relacionadas con la docencia virtual.   </t>
  </si>
  <si>
    <t>[Se han establecido los mecanismos necesarios para favorecer la colaboración/interacción virtual entre los compañeros de la titulación (chat, grupos de trabajo, …).] Indica tu grado de acuerdo con las siguientes afirmaciones relacionadas con la docen</t>
  </si>
  <si>
    <t>[En general, he contado con los recursos de equipamiento,  materiales y tecnológicos necesarios para seguir las clases virtuales.] Indica tu grado de acuerdo con las siguientes afirmaciones relacionadas con la docencia virtual.   </t>
  </si>
  <si>
    <t>[En general, el entorno de aprendizaje ha favorecido el seguimiento de las clases virtuales.] Indica tu grado de acuerdo con las siguientes afirmaciones relacionadas con la docencia virtual.   </t>
  </si>
  <si>
    <t>3b</t>
  </si>
  <si>
    <t>[Considero adecuado el nivel de esfuerzo realizado para superar las asignaturas del 2º cuatrimestre.] Indica tu grado de acuerdo con las siguientes afirmaciones relacionadas con la docencia virtual.   </t>
  </si>
  <si>
    <t>[Nivel de satisfacción global respecto a la docencia virtual.] Por favor, indica tu nivel de satisfacción      </t>
  </si>
  <si>
    <t>[La utilidad de la información facilitada sobre las actuaciones adoptadas por la Universidad ante la crisis de la COVID-19. ] Por favor, señala el grado de acuerdo con respecto a las siguientes afirmaciones sobre las medidas extraordinarias adoptadas por</t>
  </si>
  <si>
    <t>[Los canales de comunicación empleados (web, correo electrónico…) han posibilitado acceder a la información de forma rápida y oportuna. ] Por favor, señala el grado de acuerdo con respecto a las siguientes afirmaciones sobre las medidas extraordinar</t>
  </si>
  <si>
    <t>[La respuesta de la Universidad ante las consultas y necesidades planteadas sobre la COVID-19. ] Por favor, señala el grado de acuerdo con respecto a las siguientes afirmaciones sobre las medidas extraordinarias adoptadas por la Universidad de Jaén ante</t>
  </si>
  <si>
    <t>[La medidas de prevención y protección  frente a la COVID-19.   (higiene, protección, limpieza, disponibilidad de mascarillas, distancia de seguridad, uso de zonas comunes., ...).] Por favor, señala el grado de acuerdo con respecto a las siguientes afi</t>
  </si>
  <si>
    <t>[Nivel de satisfacción global respecto a las actuaciones realizadas por la Universidad con relación a la situación excepcional de alarma sanitaria por COVID-19. ] Por favor, indica tu nivel de satisfacción</t>
  </si>
  <si>
    <t>a Indica la Facultad/Escuela dónde has cursado la tilulación: = Facultad de Ciencias de la Salud</t>
  </si>
  <si>
    <t>b Existen múltiples modos. Se muestra el valor más pequeño</t>
  </si>
  <si>
    <t xml:space="preserve">La gestión y realización de las prácticas externas. </t>
  </si>
  <si>
    <t xml:space="preserve"> ¿Has realizado el TFG?</t>
  </si>
  <si>
    <t xml:space="preserve">Los procedimientos de elaboración y defensa de TFG </t>
  </si>
  <si>
    <t xml:space="preserve"> Indica tu grado de acuerdo con las siguientes afirmaciones relacionadas con la docencia virtual.   </t>
  </si>
  <si>
    <t>2.1</t>
  </si>
  <si>
    <t>La atención tutorial  ha cubierto mis necesidades y expectativas.</t>
  </si>
  <si>
    <t>2.2</t>
  </si>
  <si>
    <t>La comunicación con el profesorado de la titulación ha sido fluida.</t>
  </si>
  <si>
    <t>2.3</t>
  </si>
  <si>
    <t>La relación con el profesorado ha facilitado el aprendizaje virtual.</t>
  </si>
  <si>
    <t>2.4</t>
  </si>
  <si>
    <t>Se han establecido los mecanismos necesarios para favorecer la colaboración/interacción virtual entre los compañeros de la titulación (chat, grupos de trabajo, …).</t>
  </si>
  <si>
    <t>2.5</t>
  </si>
  <si>
    <t>En general, he contado con los recursos de equipamiento,  materiales y tecnológicos necesarios para seguir las clases virtuales.</t>
  </si>
  <si>
    <t>2.6</t>
  </si>
  <si>
    <t>En general, el entorno de aprendizaje ha favorecido el seguimiento de las clases virtuales.</t>
  </si>
  <si>
    <t>2.7</t>
  </si>
  <si>
    <t>Considero adecuado el nivel de esfuerzo realizado para superar las asignaturas del 2º cuatrimestre.</t>
  </si>
  <si>
    <t>2.8</t>
  </si>
  <si>
    <t>Nivel de satisfacción global respecto a la docencia virtual.</t>
  </si>
  <si>
    <t xml:space="preserve"> Indica cuáles han sido los mayores retos a los que te has tenido que enfrentar durante el periodo de impartición de docencia virtual</t>
  </si>
  <si>
    <t>Falta de recursos tecnológicos.</t>
  </si>
  <si>
    <t>Mayor esfuerzo y disciplina de estudio.</t>
  </si>
  <si>
    <t>Organización de los horarios de estudio.</t>
  </si>
  <si>
    <t>Dificultad de concentración.</t>
  </si>
  <si>
    <t xml:space="preserve">Conocimiento tecnológico inadecuado. </t>
  </si>
  <si>
    <t>Escasez de interacción</t>
  </si>
  <si>
    <t>[Otro] Indica cuáles han sido los mayores retos a los que te has tenido que enfrentar durante el periodo de impartición de docencia virtual:a</t>
  </si>
  <si>
    <t>Otro:</t>
  </si>
  <si>
    <t>Disminución del tiempo en los examnes, que apenas daban 1 minuto por pregunta</t>
  </si>
  <si>
    <t>Escasez de organización del material de estudio por parte de los docentes</t>
  </si>
  <si>
    <t>Fechas ajustadas y trabajos muy largos</t>
  </si>
  <si>
    <t>Hacer examen con tiempo muy limitado</t>
  </si>
  <si>
    <t>Interferencias con la frecuencias de internet en mi domicilio</t>
  </si>
  <si>
    <t>l</t>
  </si>
  <si>
    <t>Mala conexión wifi</t>
  </si>
  <si>
    <t>Ninguno</t>
  </si>
  <si>
    <t>Válido</t>
  </si>
  <si>
    <t>Problemas técnicos  a la hora de realizar el examen.</t>
  </si>
  <si>
    <t>Sustituir en muchas ocasiones las clases teóricas por una cantidad enorme de trabajos, que de algunas actividades se nos avisara uno o dos días antes del vencimiento de fecha de entrega, lidiar con incertidumbre respecto a los contenidos de asignaturas</t>
  </si>
  <si>
    <t>Tiempo reducido en la realización de exámenes, no estamos haciendo unas oposiciones, un minuto por pregunta en estas condiciones es injusto y desproporcionado. Y todo por la obsesión del docente que se preocupa más de lo que se puede copiar que de lo que aprendemos en realidad.</t>
  </si>
  <si>
    <t>Señala el grado de acuerdo con respecto a las siguientes afirmaciones sobre las medidas extraordinarias adoptadas por la Universidad de Jaén ante la crisis sanitaria de la COVID-19.</t>
  </si>
  <si>
    <t>3.1</t>
  </si>
  <si>
    <t xml:space="preserve">La utilidad de la información facilitada sobre las actuaciones adoptadas por la Universidad ante la crisis de la COVID-19. </t>
  </si>
  <si>
    <t>3.2</t>
  </si>
  <si>
    <t xml:space="preserve">Los canales de comunicación empleados (web, correo electrónico…) han posibilitado acceder a la información de forma rápida y oportuna. </t>
  </si>
  <si>
    <t>3.3</t>
  </si>
  <si>
    <t>La respuesta de la Universidad ante las consultas y necesidades planteadas sobre la COVID-19.</t>
  </si>
  <si>
    <t>3.4</t>
  </si>
  <si>
    <t>Las medidas de prevención y protección  frente a la COVID-19.   (higiene, protección, limpieza, disponibilidad de mascarillas, distancia de seguridad, uso de zonas comunes., ...).</t>
  </si>
  <si>
    <t>3.5</t>
  </si>
  <si>
    <t xml:space="preserve">Nivel de satisfacción global respecto a las actuaciones realizadas por la Universidad con relación a la situación excepcional de alarma sanitaria por COVID-19. </t>
  </si>
  <si>
    <t>Observaciones/Sugerencias para ayudarnos a mejorar</t>
  </si>
  <si>
    <t>Sí</t>
  </si>
  <si>
    <t>No</t>
  </si>
  <si>
    <t>RESULTADOS DE LA ENCUESTA DE  OPINIÓN DE ESTUDIANTES DE GRADO EN RELACIÓN A LA CRISIS DE LA COVID</t>
  </si>
  <si>
    <t>Indica la Facultad/Escuela dónde has cursado la tilulación:</t>
  </si>
  <si>
    <t>Facultad de Ciencias de la Salud</t>
  </si>
  <si>
    <t>Facultad de Ciencias Experimentales</t>
  </si>
  <si>
    <t>Facultad de Ciencias Sociales y Jurídicas</t>
  </si>
  <si>
    <t>Facultad de Humanidades y Ciencias de la Educación</t>
  </si>
  <si>
    <t>Facultad de Trabajo Social</t>
  </si>
  <si>
    <t>Escuela Politécnica Superior de Jaén</t>
  </si>
  <si>
    <t>Escuela Politécnica Superior de Linares</t>
  </si>
  <si>
    <t>FRECUENCIAS POR NIVEL DE SATISFACCIÓN</t>
  </si>
  <si>
    <t>Insatisfacción en % (1+2)</t>
  </si>
  <si>
    <t>Satisfacción en % (3+4+5)</t>
  </si>
  <si>
    <t>a Señala la tipología de estudios cursados: = Grado</t>
  </si>
  <si>
    <t>las respuestas textuales se reflejan en los informes de cada facultad/escuela debido a su magnitud</t>
  </si>
  <si>
    <t>Nota: las respuestas textuales se reflejan en los informes de cada facultad/escuela debido a su magnitud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</si>
</sst>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##0"/>
    <numFmt numFmtId="166" formatCode="#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sz val="9"/>
      <color indexed="62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60"/>
      <name val="Arial"/>
      <family val="2"/>
    </font>
    <font>
      <sz val="16"/>
      <color theme="1"/>
      <name val="Times New Roman"/>
      <family val="1"/>
    </font>
    <font>
      <b/>
      <sz val="14"/>
      <color theme="0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164" fontId="7" fillId="0" borderId="0" xfId="0" applyNumberFormat="1" applyFont="1" applyAlignment="1">
      <alignment horizontal="center" vertical="center" wrapText="1" shrinkToFit="1"/>
    </xf>
    <xf numFmtId="0" fontId="9" fillId="0" borderId="0" xfId="2"/>
    <xf numFmtId="0" fontId="11" fillId="0" borderId="0" xfId="2" applyFont="1" applyBorder="1" applyAlignment="1">
      <alignment horizontal="left" wrapText="1"/>
    </xf>
    <xf numFmtId="0" fontId="11" fillId="0" borderId="0" xfId="2" applyFont="1" applyBorder="1" applyAlignment="1">
      <alignment horizontal="center" wrapText="1"/>
    </xf>
    <xf numFmtId="0" fontId="9" fillId="0" borderId="0" xfId="3" applyFont="1" applyFill="1" applyBorder="1" applyAlignment="1">
      <alignment vertical="center"/>
    </xf>
    <xf numFmtId="0" fontId="9" fillId="0" borderId="0" xfId="3"/>
    <xf numFmtId="0" fontId="12" fillId="0" borderId="0" xfId="3" applyFont="1" applyFill="1" applyBorder="1" applyAlignment="1">
      <alignment vertical="center" wrapText="1"/>
    </xf>
    <xf numFmtId="0" fontId="13" fillId="0" borderId="0" xfId="0" applyFont="1"/>
    <xf numFmtId="0" fontId="15" fillId="0" borderId="1" xfId="0" applyFont="1" applyFill="1" applyBorder="1" applyAlignment="1">
      <alignment wrapText="1"/>
    </xf>
    <xf numFmtId="0" fontId="16" fillId="0" borderId="0" xfId="3" applyFont="1" applyFill="1" applyBorder="1" applyAlignment="1">
      <alignment horizontal="center" wrapText="1"/>
    </xf>
    <xf numFmtId="0" fontId="9" fillId="0" borderId="0" xfId="3" applyFill="1" applyBorder="1" applyAlignment="1">
      <alignment vertical="center" wrapText="1"/>
    </xf>
    <xf numFmtId="165" fontId="17" fillId="0" borderId="0" xfId="2" applyNumberFormat="1" applyFont="1" applyBorder="1" applyAlignment="1">
      <alignment horizontal="right" vertical="top"/>
    </xf>
    <xf numFmtId="166" fontId="17" fillId="0" borderId="0" xfId="2" applyNumberFormat="1" applyFont="1" applyBorder="1" applyAlignment="1">
      <alignment horizontal="right" vertical="top"/>
    </xf>
    <xf numFmtId="0" fontId="17" fillId="0" borderId="0" xfId="2" applyFont="1" applyBorder="1" applyAlignment="1">
      <alignment horizontal="left" vertical="top" wrapText="1"/>
    </xf>
    <xf numFmtId="0" fontId="18" fillId="0" borderId="0" xfId="0" applyFont="1"/>
    <xf numFmtId="0" fontId="0" fillId="0" borderId="0" xfId="0" applyFont="1"/>
    <xf numFmtId="0" fontId="14" fillId="5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10" fontId="20" fillId="0" borderId="1" xfId="1" applyNumberFormat="1" applyFont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wrapText="1"/>
    </xf>
    <xf numFmtId="0" fontId="15" fillId="0" borderId="1" xfId="0" applyFont="1" applyBorder="1"/>
    <xf numFmtId="0" fontId="14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/>
    <xf numFmtId="0" fontId="15" fillId="7" borderId="1" xfId="0" applyFont="1" applyFill="1" applyBorder="1" applyAlignment="1">
      <alignment wrapText="1"/>
    </xf>
    <xf numFmtId="10" fontId="20" fillId="7" borderId="1" xfId="1" applyNumberFormat="1" applyFont="1" applyFill="1" applyBorder="1" applyAlignment="1">
      <alignment horizontal="center" vertical="center" wrapText="1"/>
    </xf>
    <xf numFmtId="2" fontId="15" fillId="7" borderId="1" xfId="0" applyNumberFormat="1" applyFont="1" applyFill="1" applyBorder="1" applyAlignment="1">
      <alignment wrapText="1"/>
    </xf>
    <xf numFmtId="1" fontId="15" fillId="7" borderId="1" xfId="0" applyNumberFormat="1" applyFont="1" applyFill="1" applyBorder="1" applyAlignment="1">
      <alignment wrapText="1"/>
    </xf>
    <xf numFmtId="0" fontId="21" fillId="8" borderId="6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8" borderId="0" xfId="0" applyFont="1" applyFill="1" applyBorder="1" applyAlignment="1">
      <alignment vertical="center" wrapText="1"/>
    </xf>
    <xf numFmtId="0" fontId="22" fillId="8" borderId="0" xfId="0" applyFont="1" applyFill="1" applyBorder="1" applyAlignment="1">
      <alignment vertical="center" wrapText="1"/>
    </xf>
    <xf numFmtId="10" fontId="15" fillId="0" borderId="0" xfId="0" applyNumberFormat="1" applyFont="1" applyBorder="1" applyAlignment="1">
      <alignment vertical="center" wrapText="1"/>
    </xf>
    <xf numFmtId="0" fontId="21" fillId="8" borderId="0" xfId="0" applyFont="1" applyFill="1" applyBorder="1" applyAlignment="1">
      <alignment horizontal="center" vertical="center" wrapText="1"/>
    </xf>
    <xf numFmtId="10" fontId="15" fillId="0" borderId="0" xfId="0" applyNumberFormat="1" applyFont="1" applyBorder="1" applyAlignment="1">
      <alignment horizontal="center" vertical="center" wrapText="1"/>
    </xf>
    <xf numFmtId="0" fontId="23" fillId="0" borderId="0" xfId="4" applyFont="1" applyBorder="1" applyAlignment="1">
      <alignment horizontal="left" vertical="top" wrapText="1"/>
    </xf>
    <xf numFmtId="0" fontId="21" fillId="8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wrapText="1"/>
    </xf>
    <xf numFmtId="10" fontId="20" fillId="0" borderId="0" xfId="1" applyNumberFormat="1" applyFont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wrapText="1"/>
    </xf>
    <xf numFmtId="1" fontId="15" fillId="0" borderId="0" xfId="0" applyNumberFormat="1" applyFont="1" applyFill="1" applyBorder="1" applyAlignment="1">
      <alignment wrapText="1"/>
    </xf>
    <xf numFmtId="0" fontId="25" fillId="0" borderId="0" xfId="0" applyFont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2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20" fillId="8" borderId="0" xfId="3" applyFont="1" applyFill="1" applyBorder="1" applyAlignment="1">
      <alignment horizontal="left" vertical="center" wrapText="1"/>
    </xf>
    <xf numFmtId="0" fontId="15" fillId="8" borderId="0" xfId="0" applyFont="1" applyFill="1" applyBorder="1" applyAlignment="1">
      <alignment wrapText="1"/>
    </xf>
    <xf numFmtId="10" fontId="20" fillId="8" borderId="0" xfId="1" applyNumberFormat="1" applyFont="1" applyFill="1" applyBorder="1" applyAlignment="1">
      <alignment horizontal="center" vertical="center" wrapText="1"/>
    </xf>
    <xf numFmtId="2" fontId="15" fillId="8" borderId="0" xfId="0" applyNumberFormat="1" applyFont="1" applyFill="1" applyBorder="1" applyAlignment="1">
      <alignment wrapText="1"/>
    </xf>
    <xf numFmtId="1" fontId="15" fillId="8" borderId="0" xfId="0" applyNumberFormat="1" applyFont="1" applyFill="1" applyBorder="1" applyAlignment="1">
      <alignment wrapText="1"/>
    </xf>
    <xf numFmtId="0" fontId="20" fillId="8" borderId="1" xfId="3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0" fillId="0" borderId="0" xfId="3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14" fillId="7" borderId="2" xfId="0" applyFont="1" applyFill="1" applyBorder="1" applyAlignment="1">
      <alignment horizontal="center" vertical="center" wrapText="1"/>
    </xf>
    <xf numFmtId="0" fontId="20" fillId="7" borderId="0" xfId="3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wrapText="1"/>
    </xf>
    <xf numFmtId="10" fontId="20" fillId="7" borderId="0" xfId="1" applyNumberFormat="1" applyFont="1" applyFill="1" applyBorder="1" applyAlignment="1">
      <alignment horizontal="center" vertical="center" wrapText="1"/>
    </xf>
    <xf numFmtId="2" fontId="15" fillId="7" borderId="0" xfId="0" applyNumberFormat="1" applyFont="1" applyFill="1" applyBorder="1" applyAlignment="1">
      <alignment wrapText="1"/>
    </xf>
    <xf numFmtId="1" fontId="15" fillId="7" borderId="0" xfId="0" applyNumberFormat="1" applyFont="1" applyFill="1" applyBorder="1" applyAlignment="1">
      <alignment wrapText="1"/>
    </xf>
    <xf numFmtId="0" fontId="14" fillId="7" borderId="0" xfId="0" applyFont="1" applyFill="1" applyBorder="1" applyAlignment="1">
      <alignment horizontal="center" vertical="center" wrapText="1"/>
    </xf>
    <xf numFmtId="49" fontId="0" fillId="0" borderId="0" xfId="0" applyNumberFormat="1"/>
    <xf numFmtId="0" fontId="14" fillId="0" borderId="0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4" fillId="7" borderId="0" xfId="0" applyFont="1" applyFill="1" applyBorder="1" applyAlignment="1">
      <alignment horizontal="left" vertical="center" wrapText="1"/>
    </xf>
    <xf numFmtId="0" fontId="20" fillId="8" borderId="2" xfId="3" applyFont="1" applyFill="1" applyBorder="1" applyAlignment="1">
      <alignment horizontal="left" vertical="center" wrapText="1"/>
    </xf>
    <xf numFmtId="0" fontId="20" fillId="8" borderId="3" xfId="3" applyFont="1" applyFill="1" applyBorder="1" applyAlignment="1">
      <alignment horizontal="left" vertical="center" wrapText="1"/>
    </xf>
    <xf numFmtId="0" fontId="20" fillId="8" borderId="4" xfId="3" applyFont="1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0" fillId="0" borderId="2" xfId="3" applyFont="1" applyBorder="1" applyAlignment="1">
      <alignment horizontal="left" vertical="center" wrapText="1"/>
    </xf>
    <xf numFmtId="0" fontId="20" fillId="0" borderId="3" xfId="3" applyFont="1" applyBorder="1" applyAlignment="1">
      <alignment horizontal="left" vertical="center" wrapText="1"/>
    </xf>
    <xf numFmtId="0" fontId="20" fillId="0" borderId="4" xfId="3" applyFont="1" applyBorder="1" applyAlignment="1">
      <alignment horizontal="left" vertical="center" wrapText="1"/>
    </xf>
    <xf numFmtId="0" fontId="20" fillId="7" borderId="2" xfId="3" applyFont="1" applyFill="1" applyBorder="1" applyAlignment="1">
      <alignment horizontal="left" vertical="center" wrapText="1"/>
    </xf>
    <xf numFmtId="0" fontId="20" fillId="7" borderId="3" xfId="3" applyFont="1" applyFill="1" applyBorder="1" applyAlignment="1">
      <alignment horizontal="left" vertical="center" wrapText="1"/>
    </xf>
    <xf numFmtId="0" fontId="20" fillId="7" borderId="4" xfId="3" applyFont="1" applyFill="1" applyBorder="1" applyAlignment="1">
      <alignment horizontal="left" vertical="center" wrapText="1"/>
    </xf>
    <xf numFmtId="0" fontId="26" fillId="8" borderId="0" xfId="3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0" fillId="8" borderId="1" xfId="3" applyFont="1" applyFill="1" applyBorder="1" applyAlignment="1">
      <alignment horizontal="left" vertical="center" wrapText="1"/>
    </xf>
    <xf numFmtId="0" fontId="20" fillId="7" borderId="1" xfId="3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left" vertical="center" wrapText="1"/>
    </xf>
    <xf numFmtId="0" fontId="20" fillId="8" borderId="0" xfId="3" applyFont="1" applyFill="1" applyBorder="1" applyAlignment="1">
      <alignment horizontal="left" vertical="center" wrapText="1"/>
    </xf>
  </cellXfs>
  <cellStyles count="5">
    <cellStyle name="Normal" xfId="0" builtinId="0"/>
    <cellStyle name="Normal_ARQUEOLOGIA" xfId="2"/>
    <cellStyle name="Normal_Biología" xfId="4"/>
    <cellStyle name="Normal_Global_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FCS!$A$165:$B$165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FCS!$A$166:$B$166</c:f>
              <c:numCache>
                <c:formatCode>General</c:formatCode>
                <c:ptCount val="2"/>
                <c:pt idx="0">
                  <c:v>16</c:v>
                </c:pt>
                <c:pt idx="1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2-4494-94DD-71F96881FCB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FCS!$A$167:$B$167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FCS!$A$168:$B$168</c:f>
              <c:numCache>
                <c:formatCode>General</c:formatCode>
                <c:ptCount val="2"/>
                <c:pt idx="0">
                  <c:v>2</c:v>
                </c:pt>
                <c:pt idx="1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95-4B3A-97C9-0EEF48B8C38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B5-4728-9C15-34E9FFE345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B5-4728-9C15-34E9FFE3459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grado global'!$A$141:$B$141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 grado global'!$A$142:$B$142</c:f>
              <c:numCache>
                <c:formatCode>General</c:formatCode>
                <c:ptCount val="2"/>
                <c:pt idx="0">
                  <c:v>158</c:v>
                </c:pt>
                <c:pt idx="1">
                  <c:v>1024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B5-4728-9C15-34E9FFE3459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7E-4007-B0E0-36F5BFC1C4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7E-4007-B0E0-36F5BFC1C4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grado global'!$A$143:$B$143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 grado global'!$A$144:$B$144</c:f>
              <c:numCache>
                <c:formatCode>General</c:formatCode>
                <c:ptCount val="2"/>
                <c:pt idx="0">
                  <c:v>153</c:v>
                </c:pt>
                <c:pt idx="1">
                  <c:v>1029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7E-4007-B0E0-36F5BFC1C4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19</xdr:col>
      <xdr:colOff>1057583</xdr:colOff>
      <xdr:row>4</xdr:row>
      <xdr:rowOff>170656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0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31750</xdr:rowOff>
    </xdr:from>
    <xdr:to>
      <xdr:col>13</xdr:col>
      <xdr:colOff>153985</xdr:colOff>
      <xdr:row>20</xdr:row>
      <xdr:rowOff>111125</xdr:rowOff>
    </xdr:to>
    <xdr:sp macro="" textlink="">
      <xdr:nvSpPr>
        <xdr:cNvPr id="3" name="6 CuadroTexto"/>
        <xdr:cNvSpPr txBox="1"/>
      </xdr:nvSpPr>
      <xdr:spPr>
        <a:xfrm>
          <a:off x="0" y="2232025"/>
          <a:ext cx="9078910" cy="238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los Grados de la Facultad/Centro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87;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Julio 2020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94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87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94/879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=10,69%</a:t>
          </a:r>
          <a:endParaRPr lang="es-ES" sz="1400" b="1" i="0" u="none" baseline="0"/>
        </a:p>
      </xdr:txBody>
    </xdr:sp>
    <xdr:clientData/>
  </xdr:twoCellAnchor>
  <xdr:twoCellAnchor>
    <xdr:from>
      <xdr:col>4</xdr:col>
      <xdr:colOff>142875</xdr:colOff>
      <xdr:row>43</xdr:row>
      <xdr:rowOff>19050</xdr:rowOff>
    </xdr:from>
    <xdr:to>
      <xdr:col>12</xdr:col>
      <xdr:colOff>733425</xdr:colOff>
      <xdr:row>60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70</xdr:row>
      <xdr:rowOff>161925</xdr:rowOff>
    </xdr:from>
    <xdr:to>
      <xdr:col>12</xdr:col>
      <xdr:colOff>257175</xdr:colOff>
      <xdr:row>83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624072</xdr:colOff>
      <xdr:row>1</xdr:row>
      <xdr:rowOff>38100</xdr:rowOff>
    </xdr:from>
    <xdr:to>
      <xdr:col>19</xdr:col>
      <xdr:colOff>1362383</xdr:colOff>
      <xdr:row>5</xdr:row>
      <xdr:rowOff>18256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11397" y="38100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31750</xdr:rowOff>
    </xdr:from>
    <xdr:to>
      <xdr:col>13</xdr:col>
      <xdr:colOff>153985</xdr:colOff>
      <xdr:row>17</xdr:row>
      <xdr:rowOff>133350</xdr:rowOff>
    </xdr:to>
    <xdr:sp macro="" textlink="">
      <xdr:nvSpPr>
        <xdr:cNvPr id="3" name="6 CuadroTexto"/>
        <xdr:cNvSpPr txBox="1"/>
      </xdr:nvSpPr>
      <xdr:spPr>
        <a:xfrm>
          <a:off x="0" y="2232025"/>
          <a:ext cx="9078910" cy="200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los Grados de la Universidad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95;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Julio 2020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1182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95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1182/11399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=10,39%</a:t>
          </a:r>
          <a:endParaRPr lang="es-ES" sz="1400" b="1" i="0" u="none" baseline="0"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7</xdr:col>
      <xdr:colOff>200025</xdr:colOff>
      <xdr:row>56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7</xdr:col>
      <xdr:colOff>200025</xdr:colOff>
      <xdr:row>86</xdr:row>
      <xdr:rowOff>19050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173"/>
  <sheetViews>
    <sheetView showGridLines="0" tabSelected="1" view="pageBreakPreview" topLeftCell="A2" zoomScale="77" zoomScaleNormal="100" zoomScaleSheetLayoutView="77" workbookViewId="0">
      <selection activeCell="A2" sqref="A2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23" customWidth="1"/>
    <col min="21" max="21" width="9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1.42578125" customWidth="1"/>
    <col min="33" max="33" width="13.7109375" customWidth="1"/>
    <col min="34" max="34" width="11.28515625" customWidth="1"/>
    <col min="35" max="35" width="11.140625" customWidth="1"/>
    <col min="36" max="36" width="14.85546875" bestFit="1" customWidth="1"/>
    <col min="37" max="37" width="12.28515625" bestFit="1" customWidth="1"/>
    <col min="38" max="38" width="13" customWidth="1"/>
    <col min="39" max="39" width="41.140625" style="1" hidden="1" customWidth="1"/>
    <col min="40" max="40" width="6" hidden="1" customWidth="1"/>
    <col min="41" max="41" width="6.85546875" hidden="1" customWidth="1"/>
    <col min="42" max="42" width="4.7109375" hidden="1" customWidth="1"/>
    <col min="43" max="43" width="5.140625" hidden="1" customWidth="1"/>
    <col min="44" max="45" width="5.85546875" hidden="1" customWidth="1"/>
    <col min="46" max="46" width="0" hidden="1" customWidth="1"/>
    <col min="47" max="47" width="45.5703125" hidden="1" customWidth="1"/>
    <col min="48" max="59" width="0" hidden="1" customWidth="1"/>
  </cols>
  <sheetData>
    <row r="1" spans="1:38" ht="15" hidden="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8" ht="15.75">
      <c r="A6" s="136" t="s">
        <v>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</row>
    <row r="7" spans="1:38" ht="18.75" customHeight="1">
      <c r="A7" s="137" t="s">
        <v>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</row>
    <row r="8" spans="1:38" ht="15.75" customHeight="1">
      <c r="A8" s="138" t="s">
        <v>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</row>
    <row r="9" spans="1:38" ht="21" customHeight="1"/>
    <row r="10" spans="1:38" ht="2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31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97" t="s">
        <v>3</v>
      </c>
      <c r="T12" s="97"/>
      <c r="U12" s="97"/>
      <c r="V12" s="97"/>
      <c r="W12" s="97"/>
      <c r="X12" s="97"/>
      <c r="Y12" s="5"/>
      <c r="Z12" s="3"/>
      <c r="AA12" s="3"/>
      <c r="AB12" s="3"/>
      <c r="AC12" s="97" t="s">
        <v>4</v>
      </c>
      <c r="AD12" s="97"/>
      <c r="AE12" s="97"/>
      <c r="AF12" s="97"/>
      <c r="AG12" s="3"/>
      <c r="AH12" s="3"/>
      <c r="AI12" s="3"/>
      <c r="AJ12" s="3"/>
      <c r="AK12" s="3"/>
      <c r="AL12" s="3"/>
    </row>
    <row r="13" spans="1:38" ht="33.75">
      <c r="A13" s="134"/>
      <c r="B13" s="134"/>
      <c r="C13" s="134"/>
      <c r="D13" s="134"/>
      <c r="E13" s="134"/>
      <c r="F13" s="134"/>
      <c r="G13" s="134"/>
      <c r="S13" s="6"/>
      <c r="T13" s="6"/>
      <c r="U13" s="7"/>
      <c r="V13" s="7"/>
      <c r="W13" s="7"/>
      <c r="X13" s="7"/>
      <c r="Y13" s="5"/>
      <c r="Z13" s="8"/>
      <c r="AA13" s="8"/>
      <c r="AB13" s="8"/>
      <c r="AC13" s="8"/>
      <c r="AD13" s="8"/>
      <c r="AE13" s="9"/>
      <c r="AJ13" s="10"/>
      <c r="AK13" s="8"/>
      <c r="AL13" s="8"/>
    </row>
    <row r="14" spans="1:38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4" t="s">
        <v>5</v>
      </c>
      <c r="T14" s="115"/>
      <c r="U14" s="115"/>
      <c r="V14" s="115"/>
      <c r="W14" s="116"/>
      <c r="X14" s="12">
        <v>70</v>
      </c>
      <c r="Y14" s="5"/>
      <c r="Z14" s="8"/>
      <c r="AA14" s="13"/>
      <c r="AB14" s="13"/>
      <c r="AC14" s="112" t="s">
        <v>6</v>
      </c>
      <c r="AD14" s="112"/>
      <c r="AE14" s="12">
        <v>22</v>
      </c>
      <c r="AF14" s="11"/>
      <c r="AG14" s="11"/>
      <c r="AH14" s="11"/>
      <c r="AI14" s="11"/>
      <c r="AJ14" s="14"/>
      <c r="AK14" s="8"/>
      <c r="AL14" s="13"/>
    </row>
    <row r="15" spans="1:38" ht="1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4" t="s">
        <v>7</v>
      </c>
      <c r="T15" s="115"/>
      <c r="U15" s="115"/>
      <c r="V15" s="115"/>
      <c r="W15" s="116"/>
      <c r="X15" s="12">
        <v>20</v>
      </c>
      <c r="Y15" s="5"/>
      <c r="Z15" s="8"/>
      <c r="AA15" s="13"/>
      <c r="AB15" s="13"/>
      <c r="AC15" s="112" t="s">
        <v>8</v>
      </c>
      <c r="AD15" s="112"/>
      <c r="AE15" s="12">
        <v>72</v>
      </c>
      <c r="AF15" s="11"/>
      <c r="AG15" s="11"/>
      <c r="AH15" s="11"/>
      <c r="AI15" s="11"/>
      <c r="AJ15" s="14"/>
      <c r="AK15" s="8"/>
      <c r="AL15" s="13"/>
    </row>
    <row r="16" spans="1:38" ht="1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4" t="s">
        <v>9</v>
      </c>
      <c r="T16" s="115"/>
      <c r="U16" s="115"/>
      <c r="V16" s="115"/>
      <c r="W16" s="116"/>
      <c r="X16" s="12">
        <v>4</v>
      </c>
      <c r="Y16" s="5"/>
      <c r="Z16" s="8"/>
      <c r="AA16" s="13"/>
      <c r="AB16" s="13"/>
      <c r="AC16" s="112" t="s">
        <v>10</v>
      </c>
      <c r="AD16" s="112"/>
      <c r="AE16" s="12">
        <v>94</v>
      </c>
      <c r="AF16" s="11"/>
      <c r="AG16" s="11"/>
      <c r="AH16" s="11"/>
      <c r="AI16" s="11"/>
      <c r="AJ16" s="14"/>
      <c r="AK16" s="8"/>
      <c r="AL16" s="13"/>
    </row>
    <row r="17" spans="1:57" ht="18.7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4" t="s">
        <v>10</v>
      </c>
      <c r="T17" s="115" t="s">
        <v>10</v>
      </c>
      <c r="U17" s="115"/>
      <c r="V17" s="115"/>
      <c r="W17" s="116"/>
      <c r="X17" s="12">
        <v>94</v>
      </c>
      <c r="Y17" s="5"/>
      <c r="Z17" s="8"/>
      <c r="AA17" s="13"/>
      <c r="AB17" s="13"/>
      <c r="AC17" s="13"/>
      <c r="AD17" s="13"/>
      <c r="AE17" s="9"/>
      <c r="AF17" s="11"/>
      <c r="AG17" s="11"/>
      <c r="AH17" s="11"/>
      <c r="AI17" s="11"/>
      <c r="AJ17" s="14"/>
      <c r="AK17" s="8"/>
      <c r="AL17" s="13"/>
    </row>
    <row r="18" spans="1:57" ht="18.7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1"/>
      <c r="T18" s="121"/>
      <c r="U18" s="15"/>
      <c r="V18" s="16"/>
      <c r="W18" s="16"/>
      <c r="X18" s="17"/>
      <c r="Y18" s="5"/>
      <c r="Z18" s="8"/>
      <c r="AA18" s="13"/>
      <c r="AB18" s="13"/>
      <c r="AC18" s="13"/>
      <c r="AD18" s="13"/>
      <c r="AE18" s="9"/>
      <c r="AF18" s="11"/>
      <c r="AG18" s="11"/>
      <c r="AH18" s="11"/>
      <c r="AI18" s="11"/>
      <c r="AJ18" s="14"/>
      <c r="AK18" s="8"/>
      <c r="AL18" s="13"/>
    </row>
    <row r="19" spans="1:5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7"/>
      <c r="T19" s="17"/>
      <c r="U19" s="17"/>
      <c r="V19" s="17"/>
      <c r="W19" s="17"/>
      <c r="X19" s="17"/>
      <c r="Y19" s="5"/>
      <c r="Z19" s="8"/>
      <c r="AA19" s="13"/>
      <c r="AB19" s="13"/>
      <c r="AC19" s="13"/>
      <c r="AD19" s="13"/>
      <c r="AE19" s="9"/>
      <c r="AF19" s="11"/>
      <c r="AG19" s="11"/>
      <c r="AH19" s="11"/>
      <c r="AI19" s="11"/>
      <c r="AJ19" s="14"/>
      <c r="AK19" s="8"/>
      <c r="AL19" s="13"/>
    </row>
    <row r="20" spans="1:5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8"/>
      <c r="AA20" s="13"/>
      <c r="AB20" s="13"/>
      <c r="AC20" s="13"/>
      <c r="AD20" s="13"/>
      <c r="AE20" s="9"/>
      <c r="AF20" s="11"/>
      <c r="AG20" s="11"/>
      <c r="AH20" s="11"/>
      <c r="AI20" s="11"/>
      <c r="AJ20" s="14"/>
      <c r="AK20" s="8"/>
      <c r="AL20" s="13"/>
    </row>
    <row r="21" spans="1:5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4"/>
      <c r="Z21" s="8"/>
      <c r="AA21" s="13"/>
      <c r="AB21" s="13"/>
      <c r="AC21" s="13"/>
      <c r="AD21" s="13"/>
      <c r="AE21" s="9"/>
      <c r="AF21" s="11"/>
      <c r="AG21" s="11"/>
      <c r="AH21" s="11"/>
      <c r="AI21" s="11"/>
      <c r="AJ21" s="14"/>
      <c r="AK21" s="8"/>
      <c r="AL21" s="13"/>
    </row>
    <row r="22" spans="1:5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4"/>
      <c r="Z22" s="8"/>
      <c r="AA22" s="13"/>
      <c r="AB22" s="13"/>
      <c r="AC22" s="13"/>
      <c r="AD22" s="13"/>
      <c r="AE22" s="9"/>
      <c r="AF22" s="11"/>
      <c r="AG22" s="11"/>
      <c r="AH22" s="11"/>
      <c r="AI22" s="11"/>
      <c r="AJ22" s="14"/>
      <c r="AK22" s="8"/>
      <c r="AL22" s="13"/>
    </row>
    <row r="23" spans="1:57" ht="20.25">
      <c r="A23" s="11"/>
      <c r="B23" s="18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57" ht="20.25">
      <c r="A24" s="11"/>
      <c r="B24" s="18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57" ht="1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2" t="s">
        <v>11</v>
      </c>
      <c r="W25" s="123"/>
      <c r="X25" s="123"/>
      <c r="Y25" s="123"/>
      <c r="Z25" s="123"/>
      <c r="AA25" s="124"/>
      <c r="AB25" s="19"/>
      <c r="AC25" s="122" t="s">
        <v>12</v>
      </c>
      <c r="AD25" s="123"/>
      <c r="AE25" s="123"/>
      <c r="AF25" s="123"/>
      <c r="AG25" s="123"/>
      <c r="AH25" s="124"/>
      <c r="AI25" s="128" t="s">
        <v>13</v>
      </c>
      <c r="AJ25" s="129"/>
      <c r="AK25" s="129"/>
      <c r="AL25" s="130"/>
      <c r="AN25">
        <v>1</v>
      </c>
      <c r="AO25">
        <v>2</v>
      </c>
      <c r="AP25">
        <v>3</v>
      </c>
      <c r="AQ25">
        <v>4</v>
      </c>
      <c r="AR25">
        <v>5</v>
      </c>
      <c r="AS25" t="s">
        <v>14</v>
      </c>
      <c r="AT25" t="s">
        <v>10</v>
      </c>
      <c r="AV25">
        <v>1</v>
      </c>
      <c r="AW25">
        <v>2</v>
      </c>
      <c r="AX25">
        <v>3</v>
      </c>
      <c r="AY25">
        <v>4</v>
      </c>
      <c r="AZ25">
        <v>5</v>
      </c>
      <c r="BA25" t="s">
        <v>14</v>
      </c>
      <c r="BB25" t="s">
        <v>10</v>
      </c>
    </row>
    <row r="26" spans="1:5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25"/>
      <c r="W26" s="126"/>
      <c r="X26" s="126"/>
      <c r="Y26" s="126"/>
      <c r="Z26" s="126"/>
      <c r="AA26" s="127"/>
      <c r="AB26" s="19"/>
      <c r="AC26" s="125"/>
      <c r="AD26" s="126"/>
      <c r="AE26" s="126"/>
      <c r="AF26" s="126"/>
      <c r="AG26" s="126"/>
      <c r="AH26" s="127"/>
      <c r="AI26" s="131"/>
      <c r="AJ26" s="132"/>
      <c r="AK26" s="132"/>
      <c r="AL26" s="133"/>
      <c r="AM26" s="1" t="s">
        <v>15</v>
      </c>
      <c r="AN26">
        <v>12</v>
      </c>
      <c r="AO26">
        <v>11</v>
      </c>
      <c r="AP26">
        <v>30</v>
      </c>
      <c r="AQ26">
        <v>28</v>
      </c>
      <c r="AR26">
        <v>12</v>
      </c>
      <c r="AS26">
        <v>1</v>
      </c>
      <c r="AT26">
        <v>94</v>
      </c>
      <c r="AU26" t="s">
        <v>15</v>
      </c>
      <c r="AV26">
        <v>12</v>
      </c>
      <c r="AW26">
        <v>11</v>
      </c>
      <c r="AX26">
        <v>30</v>
      </c>
      <c r="AY26">
        <v>28</v>
      </c>
      <c r="AZ26">
        <v>12</v>
      </c>
      <c r="BA26">
        <v>0</v>
      </c>
      <c r="BB26">
        <v>3.18</v>
      </c>
      <c r="BC26">
        <v>1.2</v>
      </c>
      <c r="BD26">
        <v>3</v>
      </c>
      <c r="BE26">
        <v>3</v>
      </c>
    </row>
    <row r="27" spans="1:57" s="23" customFormat="1" ht="40.5" customHeight="1">
      <c r="A27" s="97" t="s">
        <v>16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0">
        <v>1</v>
      </c>
      <c r="W27" s="20">
        <v>2</v>
      </c>
      <c r="X27" s="20">
        <v>3</v>
      </c>
      <c r="Y27" s="20">
        <v>4</v>
      </c>
      <c r="Z27" s="20">
        <v>5</v>
      </c>
      <c r="AA27" s="20" t="s">
        <v>17</v>
      </c>
      <c r="AB27" s="21" t="s">
        <v>18</v>
      </c>
      <c r="AC27" s="20">
        <v>1</v>
      </c>
      <c r="AD27" s="20">
        <v>2</v>
      </c>
      <c r="AE27" s="20">
        <v>3</v>
      </c>
      <c r="AF27" s="20">
        <v>4</v>
      </c>
      <c r="AG27" s="20">
        <v>5</v>
      </c>
      <c r="AH27" s="20" t="s">
        <v>17</v>
      </c>
      <c r="AI27" s="22" t="s">
        <v>19</v>
      </c>
      <c r="AJ27" s="22" t="s">
        <v>20</v>
      </c>
      <c r="AK27" s="22" t="s">
        <v>21</v>
      </c>
      <c r="AL27" s="22" t="s">
        <v>22</v>
      </c>
      <c r="AM27" s="1" t="s">
        <v>23</v>
      </c>
      <c r="AN27" s="23">
        <v>12</v>
      </c>
      <c r="AO27" s="23">
        <v>18</v>
      </c>
      <c r="AP27" s="23">
        <v>25</v>
      </c>
      <c r="AQ27" s="23">
        <v>29</v>
      </c>
      <c r="AR27" s="23">
        <v>10</v>
      </c>
      <c r="AS27" s="23">
        <v>0</v>
      </c>
      <c r="AT27" s="23">
        <v>94</v>
      </c>
      <c r="AU27" s="23" t="s">
        <v>23</v>
      </c>
      <c r="AV27" s="23">
        <v>12</v>
      </c>
      <c r="AW27" s="23">
        <v>18</v>
      </c>
      <c r="AX27" s="23">
        <v>25</v>
      </c>
      <c r="AY27" s="23">
        <v>29</v>
      </c>
      <c r="AZ27" s="23">
        <v>10</v>
      </c>
      <c r="BA27" s="23">
        <v>0</v>
      </c>
      <c r="BB27" s="23">
        <v>3.07</v>
      </c>
      <c r="BC27" s="23">
        <v>1.2</v>
      </c>
      <c r="BD27" s="23">
        <v>3</v>
      </c>
      <c r="BE27" s="23">
        <v>4</v>
      </c>
    </row>
    <row r="28" spans="1:57" s="29" customFormat="1" ht="20.100000000000001" customHeight="1">
      <c r="A28" s="24" t="s">
        <v>24</v>
      </c>
      <c r="B28" s="114" t="s">
        <v>25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6"/>
      <c r="V28" s="12">
        <v>12</v>
      </c>
      <c r="W28" s="12">
        <v>11</v>
      </c>
      <c r="X28" s="12">
        <v>30</v>
      </c>
      <c r="Y28" s="12">
        <v>28</v>
      </c>
      <c r="Z28" s="12">
        <v>12</v>
      </c>
      <c r="AA28" s="12">
        <v>1</v>
      </c>
      <c r="AB28" s="12">
        <v>94</v>
      </c>
      <c r="AC28" s="25">
        <f t="shared" ref="AC28:AH36" si="0">V28/$AB28</f>
        <v>0.1276595744680851</v>
      </c>
      <c r="AD28" s="25">
        <f t="shared" si="0"/>
        <v>0.11702127659574468</v>
      </c>
      <c r="AE28" s="25">
        <f t="shared" si="0"/>
        <v>0.31914893617021278</v>
      </c>
      <c r="AF28" s="25">
        <f t="shared" si="0"/>
        <v>0.2978723404255319</v>
      </c>
      <c r="AG28" s="25">
        <f t="shared" si="0"/>
        <v>0.1276595744680851</v>
      </c>
      <c r="AH28" s="25">
        <f t="shared" si="0"/>
        <v>1.0638297872340425E-2</v>
      </c>
      <c r="AI28" s="26">
        <v>3.18</v>
      </c>
      <c r="AJ28" s="26">
        <v>1.2</v>
      </c>
      <c r="AK28" s="27">
        <v>3</v>
      </c>
      <c r="AL28" s="27">
        <v>3</v>
      </c>
      <c r="AM28" s="28" t="s">
        <v>26</v>
      </c>
      <c r="AN28" s="29">
        <v>18</v>
      </c>
      <c r="AO28" s="29">
        <v>21</v>
      </c>
      <c r="AP28" s="29">
        <v>26</v>
      </c>
      <c r="AQ28" s="29">
        <v>18</v>
      </c>
      <c r="AR28" s="29">
        <v>3</v>
      </c>
      <c r="AS28" s="29">
        <v>8</v>
      </c>
      <c r="AT28" s="29">
        <v>94</v>
      </c>
      <c r="AU28" s="29" t="s">
        <v>26</v>
      </c>
      <c r="AV28" s="29">
        <v>18</v>
      </c>
      <c r="AW28" s="29">
        <v>21</v>
      </c>
      <c r="AX28" s="29">
        <v>26</v>
      </c>
      <c r="AY28" s="29">
        <v>18</v>
      </c>
      <c r="AZ28" s="29">
        <v>3</v>
      </c>
      <c r="BA28" s="29">
        <v>0</v>
      </c>
      <c r="BB28" s="29">
        <v>2.62</v>
      </c>
      <c r="BC28" s="29">
        <v>1.1399999999999999</v>
      </c>
      <c r="BD28" s="29">
        <v>3</v>
      </c>
      <c r="BE28" s="29">
        <v>3</v>
      </c>
    </row>
    <row r="29" spans="1:57" s="29" customFormat="1" ht="20.100000000000001" customHeight="1">
      <c r="A29" s="24" t="s">
        <v>27</v>
      </c>
      <c r="B29" s="114" t="s">
        <v>28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6"/>
      <c r="V29" s="30">
        <v>12</v>
      </c>
      <c r="W29" s="30">
        <v>18</v>
      </c>
      <c r="X29" s="30">
        <v>25</v>
      </c>
      <c r="Y29" s="30">
        <v>29</v>
      </c>
      <c r="Z29" s="30">
        <v>10</v>
      </c>
      <c r="AA29" s="30">
        <v>0</v>
      </c>
      <c r="AB29" s="12">
        <v>94</v>
      </c>
      <c r="AC29" s="25">
        <f t="shared" si="0"/>
        <v>0.1276595744680851</v>
      </c>
      <c r="AD29" s="25">
        <f t="shared" si="0"/>
        <v>0.19148936170212766</v>
      </c>
      <c r="AE29" s="25">
        <f t="shared" si="0"/>
        <v>0.26595744680851063</v>
      </c>
      <c r="AF29" s="25">
        <f t="shared" si="0"/>
        <v>0.30851063829787234</v>
      </c>
      <c r="AG29" s="25">
        <f t="shared" si="0"/>
        <v>0.10638297872340426</v>
      </c>
      <c r="AH29" s="25">
        <f t="shared" si="0"/>
        <v>0</v>
      </c>
      <c r="AI29" s="26">
        <v>3.07</v>
      </c>
      <c r="AJ29" s="26">
        <v>1.2</v>
      </c>
      <c r="AK29" s="27">
        <v>3</v>
      </c>
      <c r="AL29" s="27">
        <v>4</v>
      </c>
      <c r="AM29" s="28" t="s">
        <v>29</v>
      </c>
      <c r="AN29" s="29">
        <v>14</v>
      </c>
      <c r="AO29" s="29">
        <v>14</v>
      </c>
      <c r="AP29" s="29">
        <v>25</v>
      </c>
      <c r="AQ29" s="29">
        <v>32</v>
      </c>
      <c r="AR29" s="29">
        <v>9</v>
      </c>
      <c r="AS29" s="29">
        <v>0</v>
      </c>
      <c r="AT29" s="29">
        <v>94</v>
      </c>
      <c r="AU29" s="29" t="s">
        <v>29</v>
      </c>
      <c r="AV29" s="29">
        <v>14</v>
      </c>
      <c r="AW29" s="29">
        <v>14</v>
      </c>
      <c r="AX29" s="29">
        <v>25</v>
      </c>
      <c r="AY29" s="29">
        <v>32</v>
      </c>
      <c r="AZ29" s="29">
        <v>9</v>
      </c>
      <c r="BA29" s="29">
        <v>0</v>
      </c>
      <c r="BB29" s="29">
        <v>3.09</v>
      </c>
      <c r="BC29" s="29">
        <v>1.22</v>
      </c>
      <c r="BD29" s="29">
        <v>3</v>
      </c>
      <c r="BE29" s="29">
        <v>4</v>
      </c>
    </row>
    <row r="30" spans="1:57" s="29" customFormat="1" ht="20.100000000000001" customHeight="1">
      <c r="A30" s="24" t="s">
        <v>30</v>
      </c>
      <c r="B30" s="114" t="s">
        <v>31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  <c r="V30" s="30">
        <v>18</v>
      </c>
      <c r="W30" s="30">
        <v>21</v>
      </c>
      <c r="X30" s="30">
        <v>26</v>
      </c>
      <c r="Y30" s="30">
        <v>18</v>
      </c>
      <c r="Z30" s="30">
        <v>3</v>
      </c>
      <c r="AA30" s="30">
        <v>8</v>
      </c>
      <c r="AB30" s="12">
        <v>94</v>
      </c>
      <c r="AC30" s="25">
        <f t="shared" si="0"/>
        <v>0.19148936170212766</v>
      </c>
      <c r="AD30" s="25">
        <f t="shared" si="0"/>
        <v>0.22340425531914893</v>
      </c>
      <c r="AE30" s="25">
        <f t="shared" si="0"/>
        <v>0.27659574468085107</v>
      </c>
      <c r="AF30" s="25">
        <f t="shared" si="0"/>
        <v>0.19148936170212766</v>
      </c>
      <c r="AG30" s="25">
        <f t="shared" si="0"/>
        <v>3.1914893617021274E-2</v>
      </c>
      <c r="AH30" s="25">
        <f t="shared" si="0"/>
        <v>8.5106382978723402E-2</v>
      </c>
      <c r="AI30" s="26">
        <v>2.62</v>
      </c>
      <c r="AJ30" s="26">
        <v>1.1399999999999999</v>
      </c>
      <c r="AK30" s="27">
        <v>3</v>
      </c>
      <c r="AL30" s="27">
        <v>3</v>
      </c>
      <c r="AM30" s="28" t="s">
        <v>32</v>
      </c>
      <c r="AN30" s="29">
        <v>16</v>
      </c>
      <c r="AO30" s="29">
        <v>11</v>
      </c>
      <c r="AP30" s="29">
        <v>23</v>
      </c>
      <c r="AQ30" s="29">
        <v>33</v>
      </c>
      <c r="AR30" s="29">
        <v>11</v>
      </c>
      <c r="AS30" s="29">
        <v>0</v>
      </c>
      <c r="AT30" s="29">
        <v>94</v>
      </c>
      <c r="AU30" s="29" t="s">
        <v>32</v>
      </c>
      <c r="AV30" s="29">
        <v>16</v>
      </c>
      <c r="AW30" s="29">
        <v>11</v>
      </c>
      <c r="AX30" s="29">
        <v>23</v>
      </c>
      <c r="AY30" s="29">
        <v>33</v>
      </c>
      <c r="AZ30" s="29">
        <v>11</v>
      </c>
      <c r="BA30" s="29">
        <v>0</v>
      </c>
      <c r="BB30" s="29">
        <v>3.13</v>
      </c>
      <c r="BC30" s="29">
        <v>1.27</v>
      </c>
      <c r="BD30" s="29">
        <v>3</v>
      </c>
      <c r="BE30" s="29">
        <v>4</v>
      </c>
    </row>
    <row r="31" spans="1:57" s="29" customFormat="1" ht="20.100000000000001" customHeight="1">
      <c r="A31" s="24" t="s">
        <v>33</v>
      </c>
      <c r="B31" s="114" t="s">
        <v>34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30">
        <v>14</v>
      </c>
      <c r="W31" s="30">
        <v>14</v>
      </c>
      <c r="X31" s="30">
        <v>25</v>
      </c>
      <c r="Y31" s="30">
        <v>32</v>
      </c>
      <c r="Z31" s="30">
        <v>9</v>
      </c>
      <c r="AA31" s="30">
        <v>0</v>
      </c>
      <c r="AB31" s="12">
        <v>94</v>
      </c>
      <c r="AC31" s="25">
        <f t="shared" si="0"/>
        <v>0.14893617021276595</v>
      </c>
      <c r="AD31" s="25">
        <f t="shared" si="0"/>
        <v>0.14893617021276595</v>
      </c>
      <c r="AE31" s="25">
        <f t="shared" si="0"/>
        <v>0.26595744680851063</v>
      </c>
      <c r="AF31" s="25">
        <f t="shared" si="0"/>
        <v>0.34042553191489361</v>
      </c>
      <c r="AG31" s="25">
        <f t="shared" si="0"/>
        <v>9.5744680851063829E-2</v>
      </c>
      <c r="AH31" s="25">
        <f t="shared" si="0"/>
        <v>0</v>
      </c>
      <c r="AI31" s="26">
        <v>3.09</v>
      </c>
      <c r="AJ31" s="26">
        <v>1.22</v>
      </c>
      <c r="AK31" s="27">
        <v>3</v>
      </c>
      <c r="AL31" s="27">
        <v>4</v>
      </c>
      <c r="AM31" s="28" t="s">
        <v>35</v>
      </c>
      <c r="AN31" s="29">
        <v>15</v>
      </c>
      <c r="AO31" s="29">
        <v>16</v>
      </c>
      <c r="AP31" s="29">
        <v>31</v>
      </c>
      <c r="AQ31" s="29">
        <v>19</v>
      </c>
      <c r="AR31" s="29">
        <v>11</v>
      </c>
      <c r="AS31" s="29">
        <v>2</v>
      </c>
      <c r="AT31" s="29">
        <v>94</v>
      </c>
      <c r="AU31" s="29" t="s">
        <v>35</v>
      </c>
      <c r="AV31" s="29">
        <v>15</v>
      </c>
      <c r="AW31" s="29">
        <v>16</v>
      </c>
      <c r="AX31" s="29">
        <v>31</v>
      </c>
      <c r="AY31" s="29">
        <v>19</v>
      </c>
      <c r="AZ31" s="29">
        <v>11</v>
      </c>
      <c r="BA31" s="29">
        <v>0</v>
      </c>
      <c r="BB31" s="29">
        <v>2.95</v>
      </c>
      <c r="BC31" s="29">
        <v>1.23</v>
      </c>
      <c r="BD31" s="29">
        <v>3</v>
      </c>
      <c r="BE31" s="29">
        <v>3</v>
      </c>
    </row>
    <row r="32" spans="1:57" s="29" customFormat="1" ht="20.100000000000001" customHeight="1">
      <c r="A32" s="24" t="s">
        <v>36</v>
      </c>
      <c r="B32" s="114" t="s">
        <v>37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30">
        <v>16</v>
      </c>
      <c r="W32" s="30">
        <v>11</v>
      </c>
      <c r="X32" s="30">
        <v>23</v>
      </c>
      <c r="Y32" s="30">
        <v>33</v>
      </c>
      <c r="Z32" s="30">
        <v>11</v>
      </c>
      <c r="AA32" s="30">
        <v>0</v>
      </c>
      <c r="AB32" s="12">
        <v>94</v>
      </c>
      <c r="AC32" s="25">
        <f t="shared" si="0"/>
        <v>0.1702127659574468</v>
      </c>
      <c r="AD32" s="25">
        <f t="shared" si="0"/>
        <v>0.11702127659574468</v>
      </c>
      <c r="AE32" s="25">
        <f t="shared" si="0"/>
        <v>0.24468085106382978</v>
      </c>
      <c r="AF32" s="25">
        <f t="shared" si="0"/>
        <v>0.35106382978723405</v>
      </c>
      <c r="AG32" s="25">
        <f t="shared" si="0"/>
        <v>0.11702127659574468</v>
      </c>
      <c r="AH32" s="25">
        <f t="shared" si="0"/>
        <v>0</v>
      </c>
      <c r="AI32" s="26">
        <v>3.13</v>
      </c>
      <c r="AJ32" s="26">
        <v>1.27</v>
      </c>
      <c r="AK32" s="27">
        <v>3</v>
      </c>
      <c r="AL32" s="27">
        <v>4</v>
      </c>
      <c r="AM32" s="28" t="s">
        <v>38</v>
      </c>
      <c r="AN32" s="29">
        <v>19</v>
      </c>
      <c r="AO32" s="29">
        <v>20</v>
      </c>
      <c r="AP32" s="29">
        <v>31</v>
      </c>
      <c r="AQ32" s="29">
        <v>16</v>
      </c>
      <c r="AR32" s="29">
        <v>7</v>
      </c>
      <c r="AS32" s="29">
        <v>1</v>
      </c>
      <c r="AT32" s="29">
        <v>94</v>
      </c>
      <c r="AU32" s="29" t="s">
        <v>38</v>
      </c>
      <c r="AV32" s="29">
        <v>19</v>
      </c>
      <c r="AW32" s="29">
        <v>20</v>
      </c>
      <c r="AX32" s="29">
        <v>31</v>
      </c>
      <c r="AY32" s="29">
        <v>16</v>
      </c>
      <c r="AZ32" s="29">
        <v>7</v>
      </c>
      <c r="BA32" s="29">
        <v>0</v>
      </c>
      <c r="BB32" s="29">
        <v>2.7</v>
      </c>
      <c r="BC32" s="29">
        <v>1.2</v>
      </c>
      <c r="BD32" s="29">
        <v>3</v>
      </c>
      <c r="BE32" s="29">
        <v>3</v>
      </c>
    </row>
    <row r="33" spans="1:57" s="29" customFormat="1" ht="20.100000000000001" customHeight="1">
      <c r="A33" s="24" t="s">
        <v>39</v>
      </c>
      <c r="B33" s="114" t="s">
        <v>40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6"/>
      <c r="V33" s="30">
        <v>15</v>
      </c>
      <c r="W33" s="30">
        <v>16</v>
      </c>
      <c r="X33" s="30">
        <v>31</v>
      </c>
      <c r="Y33" s="30">
        <v>19</v>
      </c>
      <c r="Z33" s="30">
        <v>11</v>
      </c>
      <c r="AA33" s="30">
        <v>2</v>
      </c>
      <c r="AB33" s="12">
        <v>94</v>
      </c>
      <c r="AC33" s="25">
        <f t="shared" si="0"/>
        <v>0.15957446808510639</v>
      </c>
      <c r="AD33" s="25">
        <f t="shared" si="0"/>
        <v>0.1702127659574468</v>
      </c>
      <c r="AE33" s="25">
        <f t="shared" si="0"/>
        <v>0.32978723404255317</v>
      </c>
      <c r="AF33" s="25">
        <f t="shared" si="0"/>
        <v>0.20212765957446807</v>
      </c>
      <c r="AG33" s="25">
        <f t="shared" si="0"/>
        <v>0.11702127659574468</v>
      </c>
      <c r="AH33" s="25">
        <f t="shared" si="0"/>
        <v>2.1276595744680851E-2</v>
      </c>
      <c r="AI33" s="26">
        <v>2.95</v>
      </c>
      <c r="AJ33" s="26">
        <v>1.23</v>
      </c>
      <c r="AK33" s="27">
        <v>3</v>
      </c>
      <c r="AL33" s="27">
        <v>3</v>
      </c>
      <c r="AM33" s="28" t="s">
        <v>41</v>
      </c>
      <c r="AN33" s="29">
        <v>22</v>
      </c>
      <c r="AO33" s="29">
        <v>13</v>
      </c>
      <c r="AP33" s="29">
        <v>28</v>
      </c>
      <c r="AQ33" s="29">
        <v>13</v>
      </c>
      <c r="AR33" s="29">
        <v>5</v>
      </c>
      <c r="AS33" s="29">
        <v>13</v>
      </c>
      <c r="AT33" s="29">
        <v>94</v>
      </c>
      <c r="AU33" s="29" t="s">
        <v>41</v>
      </c>
      <c r="AV33" s="29">
        <v>22</v>
      </c>
      <c r="AW33" s="29">
        <v>13</v>
      </c>
      <c r="AX33" s="29">
        <v>28</v>
      </c>
      <c r="AY33" s="29">
        <v>13</v>
      </c>
      <c r="AZ33" s="29">
        <v>5</v>
      </c>
      <c r="BA33" s="29">
        <v>0</v>
      </c>
      <c r="BB33" s="29">
        <v>2.58</v>
      </c>
      <c r="BC33" s="29">
        <v>1.22</v>
      </c>
      <c r="BD33" s="29">
        <v>3</v>
      </c>
      <c r="BE33" s="29">
        <v>3</v>
      </c>
    </row>
    <row r="34" spans="1:57" s="29" customFormat="1" ht="20.100000000000001" customHeight="1">
      <c r="A34" s="24" t="s">
        <v>42</v>
      </c>
      <c r="B34" s="114" t="s">
        <v>43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30">
        <v>19</v>
      </c>
      <c r="W34" s="30">
        <v>20</v>
      </c>
      <c r="X34" s="30">
        <v>31</v>
      </c>
      <c r="Y34" s="30">
        <v>16</v>
      </c>
      <c r="Z34" s="30">
        <v>7</v>
      </c>
      <c r="AA34" s="30">
        <v>1</v>
      </c>
      <c r="AB34" s="12">
        <v>94</v>
      </c>
      <c r="AC34" s="25">
        <f t="shared" si="0"/>
        <v>0.20212765957446807</v>
      </c>
      <c r="AD34" s="25">
        <f t="shared" si="0"/>
        <v>0.21276595744680851</v>
      </c>
      <c r="AE34" s="25">
        <f t="shared" si="0"/>
        <v>0.32978723404255317</v>
      </c>
      <c r="AF34" s="25">
        <f t="shared" si="0"/>
        <v>0.1702127659574468</v>
      </c>
      <c r="AG34" s="25">
        <f t="shared" si="0"/>
        <v>7.4468085106382975E-2</v>
      </c>
      <c r="AH34" s="25">
        <f t="shared" si="0"/>
        <v>1.0638297872340425E-2</v>
      </c>
      <c r="AI34" s="26">
        <v>2.7</v>
      </c>
      <c r="AJ34" s="26">
        <v>1.2</v>
      </c>
      <c r="AK34" s="27">
        <v>3</v>
      </c>
      <c r="AL34" s="27">
        <v>3</v>
      </c>
      <c r="AM34" s="28" t="s">
        <v>44</v>
      </c>
      <c r="AN34" s="29">
        <v>0</v>
      </c>
      <c r="AO34" s="29">
        <v>0</v>
      </c>
      <c r="AP34" s="29">
        <v>0</v>
      </c>
      <c r="AQ34" s="29">
        <v>0</v>
      </c>
      <c r="AR34" s="29">
        <v>2</v>
      </c>
      <c r="AS34" s="29">
        <v>0</v>
      </c>
      <c r="AT34" s="29">
        <v>2</v>
      </c>
      <c r="AU34" s="29" t="s">
        <v>44</v>
      </c>
      <c r="AV34" s="29">
        <v>0</v>
      </c>
      <c r="AW34" s="29">
        <v>0</v>
      </c>
      <c r="AX34" s="29">
        <v>0</v>
      </c>
      <c r="AY34" s="29">
        <v>0</v>
      </c>
      <c r="AZ34" s="29">
        <v>2</v>
      </c>
      <c r="BA34" s="29">
        <v>0</v>
      </c>
      <c r="BB34" s="29">
        <v>5</v>
      </c>
      <c r="BC34" s="29">
        <v>0</v>
      </c>
      <c r="BD34" s="29">
        <v>5</v>
      </c>
      <c r="BE34" s="29">
        <v>5</v>
      </c>
    </row>
    <row r="35" spans="1:57" s="29" customFormat="1" ht="20.100000000000001" customHeight="1">
      <c r="A35" s="24" t="s">
        <v>45</v>
      </c>
      <c r="B35" s="114" t="s">
        <v>46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30">
        <v>22</v>
      </c>
      <c r="W35" s="30">
        <v>13</v>
      </c>
      <c r="X35" s="30">
        <v>28</v>
      </c>
      <c r="Y35" s="30">
        <v>13</v>
      </c>
      <c r="Z35" s="30">
        <v>5</v>
      </c>
      <c r="AA35" s="30">
        <v>13</v>
      </c>
      <c r="AB35" s="12">
        <v>94</v>
      </c>
      <c r="AC35" s="25">
        <f t="shared" si="0"/>
        <v>0.23404255319148937</v>
      </c>
      <c r="AD35" s="25">
        <f t="shared" si="0"/>
        <v>0.13829787234042554</v>
      </c>
      <c r="AE35" s="25">
        <f t="shared" si="0"/>
        <v>0.2978723404255319</v>
      </c>
      <c r="AF35" s="25">
        <f t="shared" si="0"/>
        <v>0.13829787234042554</v>
      </c>
      <c r="AG35" s="25">
        <f t="shared" si="0"/>
        <v>5.3191489361702128E-2</v>
      </c>
      <c r="AH35" s="25">
        <f t="shared" si="0"/>
        <v>0.13829787234042554</v>
      </c>
      <c r="AI35" s="26">
        <v>2.58</v>
      </c>
      <c r="AJ35" s="26">
        <v>1.22</v>
      </c>
      <c r="AK35" s="27">
        <v>3</v>
      </c>
      <c r="AL35" s="27">
        <v>3</v>
      </c>
      <c r="AM35" s="28" t="s">
        <v>47</v>
      </c>
      <c r="AN35" s="29">
        <v>7</v>
      </c>
      <c r="AO35" s="29">
        <v>2</v>
      </c>
      <c r="AP35" s="29">
        <v>3</v>
      </c>
      <c r="AQ35" s="29">
        <v>2</v>
      </c>
      <c r="AR35" s="29">
        <v>1</v>
      </c>
      <c r="AS35" s="29">
        <v>1</v>
      </c>
      <c r="AT35" s="29">
        <v>16</v>
      </c>
      <c r="AU35" s="29" t="s">
        <v>47</v>
      </c>
      <c r="AV35" s="29">
        <v>7</v>
      </c>
      <c r="AW35" s="29">
        <v>2</v>
      </c>
      <c r="AX35" s="29">
        <v>3</v>
      </c>
      <c r="AY35" s="29">
        <v>2</v>
      </c>
      <c r="AZ35" s="29">
        <v>1</v>
      </c>
      <c r="BA35" s="29">
        <v>0</v>
      </c>
      <c r="BB35" s="29">
        <v>2.2000000000000002</v>
      </c>
      <c r="BC35" s="29">
        <v>1.37</v>
      </c>
      <c r="BD35" s="29">
        <v>2</v>
      </c>
      <c r="BE35" s="29">
        <v>1</v>
      </c>
    </row>
    <row r="36" spans="1:57" s="29" customFormat="1" ht="20.100000000000001" customHeight="1">
      <c r="A36" s="31" t="s">
        <v>48</v>
      </c>
      <c r="B36" s="117" t="s">
        <v>49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9"/>
      <c r="V36" s="32">
        <v>14</v>
      </c>
      <c r="W36" s="32">
        <v>16</v>
      </c>
      <c r="X36" s="32">
        <v>37</v>
      </c>
      <c r="Y36" s="32">
        <v>24</v>
      </c>
      <c r="Z36" s="32">
        <v>3</v>
      </c>
      <c r="AA36" s="32">
        <v>0</v>
      </c>
      <c r="AB36" s="33">
        <v>94</v>
      </c>
      <c r="AC36" s="34">
        <f t="shared" si="0"/>
        <v>0.14893617021276595</v>
      </c>
      <c r="AD36" s="34">
        <f t="shared" si="0"/>
        <v>0.1702127659574468</v>
      </c>
      <c r="AE36" s="34">
        <f t="shared" si="0"/>
        <v>0.39361702127659576</v>
      </c>
      <c r="AF36" s="34">
        <f t="shared" si="0"/>
        <v>0.25531914893617019</v>
      </c>
      <c r="AG36" s="34">
        <f t="shared" si="0"/>
        <v>3.1914893617021274E-2</v>
      </c>
      <c r="AH36" s="34">
        <f t="shared" si="0"/>
        <v>0</v>
      </c>
      <c r="AI36" s="35">
        <v>2.85</v>
      </c>
      <c r="AJ36" s="35">
        <v>1.07</v>
      </c>
      <c r="AK36" s="36">
        <v>3</v>
      </c>
      <c r="AL36" s="36">
        <v>3</v>
      </c>
      <c r="AM36" s="28" t="s">
        <v>50</v>
      </c>
      <c r="AN36" s="29">
        <v>14</v>
      </c>
      <c r="AO36" s="29">
        <v>16</v>
      </c>
      <c r="AP36" s="29">
        <v>37</v>
      </c>
      <c r="AQ36" s="29">
        <v>24</v>
      </c>
      <c r="AR36" s="29">
        <v>3</v>
      </c>
      <c r="AS36" s="29">
        <v>0</v>
      </c>
      <c r="AT36" s="29">
        <v>94</v>
      </c>
      <c r="AU36" s="29" t="s">
        <v>50</v>
      </c>
      <c r="AV36" s="29">
        <v>14</v>
      </c>
      <c r="AW36" s="29">
        <v>16</v>
      </c>
      <c r="AX36" s="29">
        <v>37</v>
      </c>
      <c r="AY36" s="29">
        <v>24</v>
      </c>
      <c r="AZ36" s="29">
        <v>3</v>
      </c>
      <c r="BA36" s="29">
        <v>0</v>
      </c>
      <c r="BB36" s="29">
        <v>2.85</v>
      </c>
      <c r="BC36" s="29">
        <v>1.07</v>
      </c>
      <c r="BD36" s="29">
        <v>3</v>
      </c>
      <c r="BE36" s="29">
        <v>3</v>
      </c>
    </row>
    <row r="37" spans="1:57" s="23" customFormat="1" ht="16.5" customHeight="1">
      <c r="A37" s="37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1" t="s">
        <v>51</v>
      </c>
      <c r="AN37" s="23">
        <v>14</v>
      </c>
      <c r="AO37" s="23">
        <v>18</v>
      </c>
      <c r="AP37" s="23">
        <v>26</v>
      </c>
      <c r="AQ37" s="23">
        <v>12</v>
      </c>
      <c r="AR37" s="23">
        <v>16</v>
      </c>
      <c r="AS37" s="23">
        <v>8</v>
      </c>
      <c r="AT37" s="23">
        <v>94</v>
      </c>
      <c r="AU37" s="23" t="s">
        <v>51</v>
      </c>
      <c r="AV37" s="23">
        <v>14</v>
      </c>
      <c r="AW37" s="23">
        <v>18</v>
      </c>
      <c r="AX37" s="23">
        <v>26</v>
      </c>
      <c r="AY37" s="23">
        <v>12</v>
      </c>
      <c r="AZ37" s="23">
        <v>16</v>
      </c>
      <c r="BA37" s="23">
        <v>0</v>
      </c>
      <c r="BB37" s="23">
        <v>2.98</v>
      </c>
      <c r="BC37" s="23">
        <v>1.33</v>
      </c>
      <c r="BD37" s="23">
        <v>3</v>
      </c>
      <c r="BE37" s="23">
        <v>3</v>
      </c>
    </row>
    <row r="38" spans="1:57" s="23" customFormat="1" ht="16.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0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1" t="s">
        <v>52</v>
      </c>
      <c r="AN38" s="23">
        <v>11</v>
      </c>
      <c r="AO38" s="23">
        <v>23</v>
      </c>
      <c r="AP38" s="23">
        <v>29</v>
      </c>
      <c r="AQ38" s="23">
        <v>22</v>
      </c>
      <c r="AR38" s="23">
        <v>9</v>
      </c>
      <c r="AS38" s="23">
        <v>0</v>
      </c>
      <c r="AT38" s="23">
        <v>94</v>
      </c>
      <c r="AU38" s="23" t="s">
        <v>52</v>
      </c>
      <c r="AV38" s="23">
        <v>11</v>
      </c>
      <c r="AW38" s="23">
        <v>23</v>
      </c>
      <c r="AX38" s="23">
        <v>29</v>
      </c>
      <c r="AY38" s="23">
        <v>22</v>
      </c>
      <c r="AZ38" s="23">
        <v>9</v>
      </c>
      <c r="BA38" s="23">
        <v>0</v>
      </c>
      <c r="BB38" s="23">
        <v>2.95</v>
      </c>
      <c r="BC38" s="23">
        <v>1.1599999999999999</v>
      </c>
      <c r="BD38" s="23">
        <v>3</v>
      </c>
      <c r="BE38" s="23">
        <v>3</v>
      </c>
    </row>
    <row r="39" spans="1:57" s="23" customFormat="1" ht="36.75" customHeight="1">
      <c r="A39" s="97" t="s">
        <v>53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38"/>
      <c r="W39" s="38"/>
      <c r="X39" s="38"/>
      <c r="Y39" s="38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1" t="s">
        <v>54</v>
      </c>
      <c r="AN39" s="23">
        <v>15</v>
      </c>
      <c r="AO39" s="23">
        <v>16</v>
      </c>
      <c r="AP39" s="23">
        <v>29</v>
      </c>
      <c r="AQ39" s="23">
        <v>18</v>
      </c>
      <c r="AR39" s="23">
        <v>14</v>
      </c>
      <c r="AS39" s="23">
        <v>2</v>
      </c>
      <c r="AT39" s="23">
        <v>94</v>
      </c>
      <c r="AU39" s="23" t="s">
        <v>54</v>
      </c>
      <c r="AV39" s="23">
        <v>15</v>
      </c>
      <c r="AW39" s="23">
        <v>16</v>
      </c>
      <c r="AX39" s="23">
        <v>29</v>
      </c>
      <c r="AY39" s="23">
        <v>18</v>
      </c>
      <c r="AZ39" s="23">
        <v>14</v>
      </c>
      <c r="BA39" s="23">
        <v>0</v>
      </c>
      <c r="BB39" s="23">
        <v>3</v>
      </c>
      <c r="BC39" s="23">
        <v>1.28</v>
      </c>
      <c r="BD39" s="23">
        <v>3</v>
      </c>
      <c r="BE39" s="23">
        <v>3</v>
      </c>
    </row>
    <row r="40" spans="1:57" s="23" customFormat="1" ht="16.5" customHeight="1">
      <c r="A40" s="41"/>
      <c r="B40" s="41"/>
      <c r="C40" s="42"/>
      <c r="D40" s="43"/>
      <c r="E40" s="43"/>
      <c r="F40" s="43"/>
      <c r="G40" s="43"/>
      <c r="H40" s="43"/>
      <c r="I40" s="43"/>
      <c r="J40" s="43"/>
      <c r="K40" s="44"/>
      <c r="L40" s="44"/>
      <c r="M40" s="43"/>
      <c r="N40" s="43"/>
      <c r="O40" s="43"/>
      <c r="P40" s="38"/>
      <c r="Q40" s="38"/>
      <c r="R40" s="38"/>
      <c r="S40" s="38"/>
      <c r="T40" s="44"/>
      <c r="U40" s="44"/>
      <c r="V40" s="38"/>
      <c r="W40" s="38"/>
      <c r="X40" s="38"/>
      <c r="Y40" s="38"/>
      <c r="Z40" s="38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1" t="s">
        <v>55</v>
      </c>
      <c r="AN40" s="23">
        <v>8</v>
      </c>
      <c r="AO40" s="23">
        <v>17</v>
      </c>
      <c r="AP40" s="23">
        <v>26</v>
      </c>
      <c r="AQ40" s="23">
        <v>28</v>
      </c>
      <c r="AR40" s="23">
        <v>13</v>
      </c>
      <c r="AS40" s="23">
        <v>2</v>
      </c>
      <c r="AT40" s="23">
        <v>94</v>
      </c>
      <c r="AU40" s="23" t="s">
        <v>55</v>
      </c>
      <c r="AV40" s="23">
        <v>8</v>
      </c>
      <c r="AW40" s="23">
        <v>17</v>
      </c>
      <c r="AX40" s="23">
        <v>26</v>
      </c>
      <c r="AY40" s="23">
        <v>28</v>
      </c>
      <c r="AZ40" s="23">
        <v>13</v>
      </c>
      <c r="BA40" s="23">
        <v>0</v>
      </c>
      <c r="BB40" s="23">
        <v>3.23</v>
      </c>
      <c r="BC40" s="23">
        <v>1.17</v>
      </c>
      <c r="BD40" s="23">
        <v>3</v>
      </c>
      <c r="BE40" s="23">
        <v>4</v>
      </c>
    </row>
    <row r="41" spans="1:57" s="23" customFormat="1" ht="16.5" customHeight="1">
      <c r="A41" s="41"/>
      <c r="B41" s="41"/>
      <c r="C41" s="42"/>
      <c r="D41" s="43"/>
      <c r="E41" s="43"/>
      <c r="F41" s="43"/>
      <c r="G41" s="43"/>
      <c r="H41" s="43"/>
      <c r="I41" s="43"/>
      <c r="J41" s="43"/>
      <c r="K41" s="44"/>
      <c r="L41" s="44"/>
      <c r="M41" s="43"/>
      <c r="N41" s="43"/>
      <c r="O41" s="43"/>
      <c r="P41" s="38"/>
      <c r="Q41" s="38"/>
      <c r="R41" s="38"/>
      <c r="S41" s="38"/>
      <c r="T41" s="44"/>
      <c r="U41" s="44"/>
      <c r="V41" s="38"/>
      <c r="W41" s="38"/>
      <c r="X41" s="38"/>
      <c r="Y41" s="38"/>
      <c r="Z41" s="38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1" t="s">
        <v>56</v>
      </c>
      <c r="AN41" s="23">
        <v>4</v>
      </c>
      <c r="AO41" s="23">
        <v>9</v>
      </c>
      <c r="AP41" s="23">
        <v>13</v>
      </c>
      <c r="AQ41" s="23">
        <v>32</v>
      </c>
      <c r="AR41" s="23">
        <v>36</v>
      </c>
      <c r="AS41" s="23">
        <v>0</v>
      </c>
      <c r="AT41" s="23">
        <v>94</v>
      </c>
      <c r="AU41" s="23" t="s">
        <v>56</v>
      </c>
      <c r="AV41" s="23">
        <v>4</v>
      </c>
      <c r="AW41" s="23">
        <v>9</v>
      </c>
      <c r="AX41" s="23">
        <v>13</v>
      </c>
      <c r="AY41" s="23">
        <v>32</v>
      </c>
      <c r="AZ41" s="23">
        <v>36</v>
      </c>
      <c r="BA41" s="23">
        <v>0</v>
      </c>
      <c r="BB41" s="23">
        <v>3.93</v>
      </c>
      <c r="BC41" s="23">
        <v>1.1399999999999999</v>
      </c>
      <c r="BD41" s="23">
        <v>4</v>
      </c>
      <c r="BE41" s="23">
        <v>5</v>
      </c>
    </row>
    <row r="42" spans="1:57" s="23" customFormat="1" ht="16.5" customHeight="1">
      <c r="A42" s="41"/>
      <c r="B42" s="41"/>
      <c r="C42" s="42"/>
      <c r="D42" s="43"/>
      <c r="E42" s="43"/>
      <c r="F42" s="43"/>
      <c r="G42" s="43"/>
      <c r="H42" s="43"/>
      <c r="I42" s="43"/>
      <c r="J42" s="43"/>
      <c r="K42" s="44"/>
      <c r="L42" s="44"/>
      <c r="M42" s="43"/>
      <c r="N42" s="43"/>
      <c r="O42" s="43"/>
      <c r="P42" s="38"/>
      <c r="Q42" s="38"/>
      <c r="R42" s="38"/>
      <c r="S42" s="38"/>
      <c r="T42" s="44"/>
      <c r="U42" s="44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1" t="s">
        <v>57</v>
      </c>
      <c r="AN42" s="23">
        <v>18</v>
      </c>
      <c r="AO42" s="23">
        <v>20</v>
      </c>
      <c r="AP42" s="23">
        <v>23</v>
      </c>
      <c r="AQ42" s="23">
        <v>23</v>
      </c>
      <c r="AR42" s="23">
        <v>10</v>
      </c>
      <c r="AS42" s="23">
        <v>0</v>
      </c>
      <c r="AT42" s="23">
        <v>94</v>
      </c>
      <c r="AU42" s="23" t="s">
        <v>57</v>
      </c>
      <c r="AV42" s="23">
        <v>18</v>
      </c>
      <c r="AW42" s="23">
        <v>20</v>
      </c>
      <c r="AX42" s="23">
        <v>23</v>
      </c>
      <c r="AY42" s="23">
        <v>23</v>
      </c>
      <c r="AZ42" s="23">
        <v>10</v>
      </c>
      <c r="BA42" s="23">
        <v>0</v>
      </c>
      <c r="BB42" s="23">
        <v>2.86</v>
      </c>
      <c r="BC42" s="23">
        <v>1.28</v>
      </c>
      <c r="BD42" s="23">
        <v>3</v>
      </c>
      <c r="BE42" s="23" t="s">
        <v>58</v>
      </c>
    </row>
    <row r="43" spans="1:57" s="23" customFormat="1" ht="16.5" customHeight="1">
      <c r="A43" s="41"/>
      <c r="B43" s="41"/>
      <c r="C43" s="42"/>
      <c r="D43" s="43"/>
      <c r="E43" s="43"/>
      <c r="F43" s="43"/>
      <c r="G43" s="43"/>
      <c r="H43" s="43"/>
      <c r="I43" s="43"/>
      <c r="J43" s="43"/>
      <c r="K43" s="44"/>
      <c r="L43" s="44"/>
      <c r="M43" s="43"/>
      <c r="N43" s="43"/>
      <c r="O43" s="43"/>
      <c r="P43" s="38"/>
      <c r="Q43" s="38"/>
      <c r="R43" s="38"/>
      <c r="S43" s="38"/>
      <c r="T43" s="44"/>
      <c r="U43" s="44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1" t="s">
        <v>59</v>
      </c>
      <c r="AN43" s="23">
        <v>11</v>
      </c>
      <c r="AO43" s="23">
        <v>14</v>
      </c>
      <c r="AP43" s="23">
        <v>23</v>
      </c>
      <c r="AQ43" s="23">
        <v>25</v>
      </c>
      <c r="AR43" s="23">
        <v>19</v>
      </c>
      <c r="AS43" s="23">
        <v>2</v>
      </c>
      <c r="AT43" s="23">
        <v>94</v>
      </c>
      <c r="AU43" s="23" t="s">
        <v>59</v>
      </c>
      <c r="AV43" s="23">
        <v>11</v>
      </c>
      <c r="AW43" s="23">
        <v>14</v>
      </c>
      <c r="AX43" s="23">
        <v>23</v>
      </c>
      <c r="AY43" s="23">
        <v>25</v>
      </c>
      <c r="AZ43" s="23">
        <v>19</v>
      </c>
      <c r="BA43" s="23">
        <v>0</v>
      </c>
      <c r="BB43" s="23">
        <v>3.29</v>
      </c>
      <c r="BC43" s="23">
        <v>1.29</v>
      </c>
      <c r="BD43" s="23">
        <v>3</v>
      </c>
      <c r="BE43" s="23">
        <v>4</v>
      </c>
    </row>
    <row r="44" spans="1:57" s="23" customFormat="1" ht="16.5" customHeight="1">
      <c r="A44" s="41"/>
      <c r="B44" s="41"/>
      <c r="C44" s="42"/>
      <c r="D44" s="43"/>
      <c r="E44" s="43"/>
      <c r="F44" s="43"/>
      <c r="G44" s="43"/>
      <c r="H44" s="43"/>
      <c r="I44" s="43"/>
      <c r="J44" s="43"/>
      <c r="K44" s="44"/>
      <c r="L44" s="44"/>
      <c r="M44" s="43"/>
      <c r="N44" s="43"/>
      <c r="O44" s="43"/>
      <c r="P44" s="38"/>
      <c r="Q44" s="38"/>
      <c r="R44" s="38"/>
      <c r="S44" s="38"/>
      <c r="T44" s="44"/>
      <c r="U44" s="44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1" t="s">
        <v>60</v>
      </c>
      <c r="AN44" s="23">
        <v>15</v>
      </c>
      <c r="AO44" s="23">
        <v>17</v>
      </c>
      <c r="AP44" s="23">
        <v>29</v>
      </c>
      <c r="AQ44" s="23">
        <v>26</v>
      </c>
      <c r="AR44" s="23">
        <v>7</v>
      </c>
      <c r="AS44" s="23">
        <v>0</v>
      </c>
      <c r="AT44" s="23">
        <v>94</v>
      </c>
      <c r="AU44" s="23" t="s">
        <v>60</v>
      </c>
      <c r="AV44" s="23">
        <v>15</v>
      </c>
      <c r="AW44" s="23">
        <v>17</v>
      </c>
      <c r="AX44" s="23">
        <v>29</v>
      </c>
      <c r="AY44" s="23">
        <v>26</v>
      </c>
      <c r="AZ44" s="23">
        <v>7</v>
      </c>
      <c r="BA44" s="23">
        <v>0</v>
      </c>
      <c r="BB44" s="23">
        <v>2.93</v>
      </c>
      <c r="BC44" s="23">
        <v>1.18</v>
      </c>
      <c r="BD44" s="23">
        <v>3</v>
      </c>
      <c r="BE44" s="23">
        <v>3</v>
      </c>
    </row>
    <row r="45" spans="1:57" s="23" customFormat="1" ht="16.5" customHeight="1">
      <c r="A45" s="41"/>
      <c r="B45" s="41"/>
      <c r="C45" s="42"/>
      <c r="D45" s="43"/>
      <c r="E45" s="43"/>
      <c r="F45" s="43"/>
      <c r="G45" s="43"/>
      <c r="H45" s="43"/>
      <c r="I45" s="43"/>
      <c r="J45" s="43"/>
      <c r="K45" s="44"/>
      <c r="L45" s="44"/>
      <c r="M45" s="43"/>
      <c r="N45" s="43"/>
      <c r="O45" s="43"/>
      <c r="P45" s="38"/>
      <c r="Q45" s="38"/>
      <c r="R45" s="38"/>
      <c r="S45" s="38"/>
      <c r="T45" s="44"/>
      <c r="U45" s="44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1" t="s">
        <v>61</v>
      </c>
      <c r="AN45" s="23">
        <v>11</v>
      </c>
      <c r="AO45" s="23">
        <v>10</v>
      </c>
      <c r="AP45" s="23">
        <v>35</v>
      </c>
      <c r="AQ45" s="23">
        <v>22</v>
      </c>
      <c r="AR45" s="23">
        <v>12</v>
      </c>
      <c r="AS45" s="23">
        <v>4</v>
      </c>
      <c r="AT45" s="23">
        <v>94</v>
      </c>
      <c r="AU45" s="23" t="s">
        <v>61</v>
      </c>
      <c r="AV45" s="23">
        <v>11</v>
      </c>
      <c r="AW45" s="23">
        <v>10</v>
      </c>
      <c r="AX45" s="23">
        <v>35</v>
      </c>
      <c r="AY45" s="23">
        <v>22</v>
      </c>
      <c r="AZ45" s="23">
        <v>12</v>
      </c>
      <c r="BA45" s="23">
        <v>0</v>
      </c>
      <c r="BB45" s="23">
        <v>3.16</v>
      </c>
      <c r="BC45" s="23">
        <v>1.17</v>
      </c>
      <c r="BD45" s="23">
        <v>3</v>
      </c>
      <c r="BE45" s="23">
        <v>3</v>
      </c>
    </row>
    <row r="46" spans="1:57" s="23" customFormat="1" ht="16.5" customHeight="1">
      <c r="A46" s="41"/>
      <c r="B46" s="41"/>
      <c r="C46" s="42"/>
      <c r="D46" s="43"/>
      <c r="E46" s="43"/>
      <c r="F46" s="43"/>
      <c r="G46" s="43"/>
      <c r="H46" s="43"/>
      <c r="I46" s="43"/>
      <c r="J46" s="43"/>
      <c r="K46" s="44"/>
      <c r="L46" s="44"/>
      <c r="M46" s="43"/>
      <c r="N46" s="43"/>
      <c r="O46" s="43"/>
      <c r="P46" s="38"/>
      <c r="Q46" s="38"/>
      <c r="R46" s="38"/>
      <c r="S46" s="38"/>
      <c r="T46" s="44"/>
      <c r="U46" s="44"/>
      <c r="V46" s="38"/>
      <c r="W46" s="38"/>
      <c r="X46" s="38"/>
      <c r="Y46" s="38"/>
      <c r="Z46" s="38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1" t="s">
        <v>62</v>
      </c>
      <c r="AN46" s="23">
        <v>7</v>
      </c>
      <c r="AO46" s="23">
        <v>12</v>
      </c>
      <c r="AP46" s="23">
        <v>24</v>
      </c>
      <c r="AQ46" s="23">
        <v>29</v>
      </c>
      <c r="AR46" s="23">
        <v>20</v>
      </c>
      <c r="AS46" s="23">
        <v>2</v>
      </c>
      <c r="AT46" s="23">
        <v>94</v>
      </c>
      <c r="AU46" s="23" t="s">
        <v>62</v>
      </c>
      <c r="AV46" s="23">
        <v>7</v>
      </c>
      <c r="AW46" s="23">
        <v>12</v>
      </c>
      <c r="AX46" s="23">
        <v>24</v>
      </c>
      <c r="AY46" s="23">
        <v>29</v>
      </c>
      <c r="AZ46" s="23">
        <v>20</v>
      </c>
      <c r="BA46" s="23">
        <v>0</v>
      </c>
      <c r="BB46" s="23">
        <v>3.47</v>
      </c>
      <c r="BC46" s="23">
        <v>1.19</v>
      </c>
      <c r="BD46" s="23">
        <v>4</v>
      </c>
      <c r="BE46" s="23">
        <v>4</v>
      </c>
    </row>
    <row r="47" spans="1:57" s="23" customFormat="1" ht="16.5" customHeight="1">
      <c r="A47" s="41"/>
      <c r="B47" s="41"/>
      <c r="C47" s="42"/>
      <c r="D47" s="43"/>
      <c r="E47" s="43"/>
      <c r="F47" s="43"/>
      <c r="G47" s="43"/>
      <c r="H47" s="43"/>
      <c r="I47" s="43"/>
      <c r="J47" s="43"/>
      <c r="K47" s="44"/>
      <c r="L47" s="44"/>
      <c r="M47" s="43"/>
      <c r="N47" s="43"/>
      <c r="O47" s="43"/>
      <c r="P47" s="38"/>
      <c r="Q47" s="38"/>
      <c r="R47" s="38"/>
      <c r="S47" s="38"/>
      <c r="T47" s="44"/>
      <c r="U47" s="44"/>
      <c r="V47" s="38"/>
      <c r="W47" s="38"/>
      <c r="X47" s="38"/>
      <c r="Y47" s="38"/>
      <c r="Z47" s="38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1" t="s">
        <v>63</v>
      </c>
      <c r="AN47" s="23">
        <v>10</v>
      </c>
      <c r="AO47" s="23">
        <v>9</v>
      </c>
      <c r="AP47" s="23">
        <v>24</v>
      </c>
      <c r="AQ47" s="23">
        <v>22</v>
      </c>
      <c r="AR47" s="23">
        <v>9</v>
      </c>
      <c r="AS47" s="23">
        <v>20</v>
      </c>
      <c r="AT47" s="23">
        <v>94</v>
      </c>
      <c r="AU47" s="23" t="s">
        <v>63</v>
      </c>
      <c r="AV47" s="23">
        <v>10</v>
      </c>
      <c r="AW47" s="23">
        <v>9</v>
      </c>
      <c r="AX47" s="23">
        <v>24</v>
      </c>
      <c r="AY47" s="23">
        <v>22</v>
      </c>
      <c r="AZ47" s="23">
        <v>9</v>
      </c>
      <c r="BA47" s="23">
        <v>0</v>
      </c>
      <c r="BB47" s="23">
        <v>3.15</v>
      </c>
      <c r="BC47" s="23">
        <v>1.2</v>
      </c>
      <c r="BD47" s="23">
        <v>3</v>
      </c>
      <c r="BE47" s="23">
        <v>3</v>
      </c>
    </row>
    <row r="48" spans="1:57" s="23" customFormat="1" ht="16.5" customHeight="1">
      <c r="A48" s="41"/>
      <c r="B48" s="41"/>
      <c r="C48" s="42"/>
      <c r="D48" s="43"/>
      <c r="E48" s="43"/>
      <c r="F48" s="43"/>
      <c r="G48" s="43"/>
      <c r="H48" s="43"/>
      <c r="I48" s="43"/>
      <c r="J48" s="43"/>
      <c r="K48" s="44"/>
      <c r="L48" s="44"/>
      <c r="M48" s="43"/>
      <c r="N48" s="43"/>
      <c r="O48" s="43"/>
      <c r="P48" s="38"/>
      <c r="Q48" s="38"/>
      <c r="R48" s="38"/>
      <c r="S48" s="38"/>
      <c r="T48" s="44"/>
      <c r="U48" s="44"/>
      <c r="V48" s="38"/>
      <c r="W48" s="38"/>
      <c r="X48" s="38"/>
      <c r="Y48" s="38"/>
      <c r="Z48" s="38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1" t="s">
        <v>64</v>
      </c>
      <c r="AN48" s="23">
        <v>8</v>
      </c>
      <c r="AO48" s="23">
        <v>4</v>
      </c>
      <c r="AP48" s="23">
        <v>9</v>
      </c>
      <c r="AQ48" s="23">
        <v>21</v>
      </c>
      <c r="AR48" s="23">
        <v>12</v>
      </c>
      <c r="AS48" s="23">
        <v>40</v>
      </c>
      <c r="AT48" s="23">
        <v>94</v>
      </c>
      <c r="AU48" s="23" t="s">
        <v>64</v>
      </c>
      <c r="AV48" s="23">
        <v>8</v>
      </c>
      <c r="AW48" s="23">
        <v>4</v>
      </c>
      <c r="AX48" s="23">
        <v>9</v>
      </c>
      <c r="AY48" s="23">
        <v>21</v>
      </c>
      <c r="AZ48" s="23">
        <v>12</v>
      </c>
      <c r="BA48" s="23">
        <v>0</v>
      </c>
      <c r="BB48" s="23">
        <v>3.46</v>
      </c>
      <c r="BC48" s="23">
        <v>1.33</v>
      </c>
      <c r="BD48" s="23">
        <v>4</v>
      </c>
      <c r="BE48" s="23">
        <v>4</v>
      </c>
    </row>
    <row r="49" spans="1:57" s="23" customFormat="1" ht="16.5" customHeight="1">
      <c r="A49" s="41"/>
      <c r="B49" s="41"/>
      <c r="C49" s="42"/>
      <c r="D49" s="43"/>
      <c r="E49" s="43"/>
      <c r="F49" s="43"/>
      <c r="G49" s="43"/>
      <c r="H49" s="43"/>
      <c r="I49" s="43"/>
      <c r="J49" s="43"/>
      <c r="K49" s="44"/>
      <c r="L49" s="44"/>
      <c r="M49" s="43"/>
      <c r="N49" s="43"/>
      <c r="O49" s="43"/>
      <c r="P49" s="38"/>
      <c r="Q49" s="38"/>
      <c r="R49" s="38"/>
      <c r="S49" s="38"/>
      <c r="T49" s="44"/>
      <c r="U49" s="44"/>
      <c r="V49" s="38"/>
      <c r="W49" s="38"/>
      <c r="X49" s="38"/>
      <c r="Y49" s="38"/>
      <c r="Z49" s="38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1" t="s">
        <v>65</v>
      </c>
      <c r="AN49" s="23">
        <v>8</v>
      </c>
      <c r="AO49" s="23">
        <v>14</v>
      </c>
      <c r="AP49" s="23">
        <v>29</v>
      </c>
      <c r="AQ49" s="23">
        <v>22</v>
      </c>
      <c r="AR49" s="23">
        <v>15</v>
      </c>
      <c r="AS49" s="23">
        <v>6</v>
      </c>
      <c r="AT49" s="23">
        <v>94</v>
      </c>
      <c r="AU49" s="23" t="s">
        <v>65</v>
      </c>
      <c r="AV49" s="23">
        <v>8</v>
      </c>
      <c r="AW49" s="23">
        <v>14</v>
      </c>
      <c r="AX49" s="23">
        <v>29</v>
      </c>
      <c r="AY49" s="23">
        <v>22</v>
      </c>
      <c r="AZ49" s="23">
        <v>15</v>
      </c>
      <c r="BA49" s="23">
        <v>0</v>
      </c>
      <c r="BB49" s="23">
        <v>3.25</v>
      </c>
      <c r="BC49" s="23">
        <v>1.19</v>
      </c>
      <c r="BD49" s="23">
        <v>3</v>
      </c>
      <c r="BE49" s="23">
        <v>3</v>
      </c>
    </row>
    <row r="50" spans="1:57" s="23" customFormat="1" ht="16.5" customHeight="1">
      <c r="A50" s="41"/>
      <c r="B50" s="41"/>
      <c r="C50" s="42"/>
      <c r="D50" s="43"/>
      <c r="E50" s="43"/>
      <c r="F50" s="43"/>
      <c r="G50" s="43"/>
      <c r="H50" s="43"/>
      <c r="I50" s="43"/>
      <c r="J50" s="43"/>
      <c r="K50" s="44"/>
      <c r="L50" s="44"/>
      <c r="M50" s="43"/>
      <c r="N50" s="43"/>
      <c r="O50" s="43"/>
      <c r="P50" s="38"/>
      <c r="Q50" s="38"/>
      <c r="R50" s="38"/>
      <c r="S50" s="38"/>
      <c r="T50" s="44"/>
      <c r="U50" s="44"/>
      <c r="V50" s="38"/>
      <c r="W50" s="38"/>
      <c r="X50" s="38"/>
      <c r="Y50" s="38"/>
      <c r="Z50" s="38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1" t="s">
        <v>66</v>
      </c>
      <c r="AU50" s="23" t="s">
        <v>66</v>
      </c>
    </row>
    <row r="51" spans="1:57" s="23" customFormat="1" ht="16.5" customHeight="1">
      <c r="A51" s="41"/>
      <c r="B51" s="41"/>
      <c r="C51" s="42"/>
      <c r="D51" s="43"/>
      <c r="E51" s="43"/>
      <c r="F51" s="43"/>
      <c r="G51" s="43"/>
      <c r="H51" s="43"/>
      <c r="I51" s="43"/>
      <c r="J51" s="43"/>
      <c r="K51" s="44"/>
      <c r="L51" s="44"/>
      <c r="M51" s="43"/>
      <c r="N51" s="43"/>
      <c r="O51" s="43"/>
      <c r="P51" s="38"/>
      <c r="Q51" s="38"/>
      <c r="R51" s="38"/>
      <c r="S51" s="38"/>
      <c r="T51" s="44"/>
      <c r="U51" s="44"/>
      <c r="V51" s="38"/>
      <c r="W51" s="38"/>
      <c r="X51" s="38"/>
      <c r="Y51" s="38"/>
      <c r="Z51" s="38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1"/>
      <c r="AU51" s="23" t="s">
        <v>67</v>
      </c>
    </row>
    <row r="52" spans="1:57" s="23" customFormat="1" ht="16.5" customHeight="1">
      <c r="A52" s="41"/>
      <c r="B52" s="41"/>
      <c r="C52" s="42"/>
      <c r="D52" s="43"/>
      <c r="E52" s="43"/>
      <c r="F52" s="43"/>
      <c r="G52" s="43"/>
      <c r="H52" s="43"/>
      <c r="I52" s="43"/>
      <c r="J52" s="43"/>
      <c r="K52" s="44"/>
      <c r="L52" s="44"/>
      <c r="M52" s="43"/>
      <c r="N52" s="43"/>
      <c r="O52" s="43"/>
      <c r="P52" s="38"/>
      <c r="Q52" s="38"/>
      <c r="R52" s="38"/>
      <c r="S52" s="38"/>
      <c r="T52" s="44"/>
      <c r="U52" s="44"/>
      <c r="V52" s="38"/>
      <c r="W52" s="38"/>
      <c r="X52" s="38"/>
      <c r="Y52" s="38"/>
      <c r="Z52" s="38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1"/>
    </row>
    <row r="53" spans="1:57" s="23" customFormat="1" ht="16.5" customHeight="1">
      <c r="A53" s="41"/>
      <c r="B53" s="41"/>
      <c r="C53" s="42"/>
      <c r="D53" s="43"/>
      <c r="E53" s="43"/>
      <c r="F53" s="43"/>
      <c r="G53" s="43"/>
      <c r="H53" s="43"/>
      <c r="I53" s="43"/>
      <c r="J53" s="43"/>
      <c r="K53" s="44"/>
      <c r="L53" s="44"/>
      <c r="M53" s="43"/>
      <c r="N53" s="43"/>
      <c r="O53" s="43"/>
      <c r="P53" s="38"/>
      <c r="Q53" s="38"/>
      <c r="R53" s="38"/>
      <c r="S53" s="38"/>
      <c r="T53" s="44"/>
      <c r="U53" s="44"/>
      <c r="V53" s="38"/>
      <c r="W53" s="38"/>
      <c r="X53" s="38"/>
      <c r="Y53" s="38"/>
      <c r="Z53" s="38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1"/>
    </row>
    <row r="54" spans="1:57" s="23" customFormat="1" ht="16.5" customHeight="1">
      <c r="A54" s="41"/>
      <c r="B54" s="41"/>
      <c r="C54" s="42"/>
      <c r="D54" s="43"/>
      <c r="E54" s="43"/>
      <c r="F54" s="43"/>
      <c r="G54" s="43"/>
      <c r="H54" s="43"/>
      <c r="I54" s="43"/>
      <c r="J54" s="43"/>
      <c r="K54" s="44"/>
      <c r="L54" s="44"/>
      <c r="M54" s="43"/>
      <c r="N54" s="43"/>
      <c r="O54" s="43"/>
      <c r="P54" s="38"/>
      <c r="Q54" s="38"/>
      <c r="R54" s="38"/>
      <c r="S54" s="38"/>
      <c r="T54" s="44"/>
      <c r="U54" s="44"/>
      <c r="V54" s="38"/>
      <c r="W54" s="38"/>
      <c r="X54" s="38"/>
      <c r="Y54" s="38"/>
      <c r="Z54" s="38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1"/>
    </row>
    <row r="55" spans="1:57" s="23" customFormat="1" ht="16.5" customHeight="1">
      <c r="A55" s="41"/>
      <c r="B55" s="41"/>
      <c r="C55" s="42"/>
      <c r="D55" s="43"/>
      <c r="E55" s="43"/>
      <c r="F55" s="43"/>
      <c r="G55" s="43"/>
      <c r="H55" s="43"/>
      <c r="I55" s="43"/>
      <c r="J55" s="43"/>
      <c r="K55" s="44"/>
      <c r="L55" s="44"/>
      <c r="M55" s="43"/>
      <c r="N55" s="43"/>
      <c r="O55" s="43"/>
      <c r="P55" s="38"/>
      <c r="Q55" s="38"/>
      <c r="R55" s="38"/>
      <c r="S55" s="38"/>
      <c r="T55" s="44"/>
      <c r="U55" s="44"/>
      <c r="V55" s="38"/>
      <c r="W55" s="38"/>
      <c r="X55" s="38"/>
      <c r="Y55" s="38"/>
      <c r="Z55" s="38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1"/>
    </row>
    <row r="56" spans="1:57" s="23" customFormat="1" ht="16.5" customHeight="1">
      <c r="A56" s="41"/>
      <c r="B56" s="41"/>
      <c r="C56" s="42"/>
      <c r="D56" s="43"/>
      <c r="E56" s="43"/>
      <c r="F56" s="43"/>
      <c r="G56" s="43"/>
      <c r="H56" s="43"/>
      <c r="I56" s="43"/>
      <c r="J56" s="43"/>
      <c r="K56" s="44"/>
      <c r="L56" s="44"/>
      <c r="M56" s="43"/>
      <c r="N56" s="43"/>
      <c r="O56" s="43"/>
      <c r="P56" s="38"/>
      <c r="Q56" s="38"/>
      <c r="R56" s="38"/>
      <c r="S56" s="38"/>
      <c r="T56" s="44"/>
      <c r="U56" s="44"/>
      <c r="V56" s="38"/>
      <c r="W56" s="38"/>
      <c r="X56" s="38"/>
      <c r="Y56" s="38"/>
      <c r="Z56" s="38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1"/>
    </row>
    <row r="57" spans="1:57" s="23" customFormat="1" ht="16.5" customHeight="1">
      <c r="A57" s="41"/>
      <c r="B57" s="41"/>
      <c r="C57" s="42"/>
      <c r="D57" s="43"/>
      <c r="E57" s="43"/>
      <c r="F57" s="43"/>
      <c r="G57" s="43"/>
      <c r="H57" s="43"/>
      <c r="I57" s="43"/>
      <c r="J57" s="43"/>
      <c r="K57" s="44"/>
      <c r="L57" s="44"/>
      <c r="M57" s="43"/>
      <c r="N57" s="43"/>
      <c r="O57" s="43"/>
      <c r="P57" s="38"/>
      <c r="Q57" s="38"/>
      <c r="R57" s="38"/>
      <c r="S57" s="38"/>
      <c r="T57" s="44"/>
      <c r="U57" s="44"/>
      <c r="V57" s="38"/>
      <c r="W57" s="38"/>
      <c r="X57" s="38"/>
      <c r="Y57" s="38"/>
      <c r="Z57" s="38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1"/>
    </row>
    <row r="58" spans="1:57" s="23" customFormat="1" ht="16.5" customHeight="1">
      <c r="A58" s="41"/>
      <c r="B58" s="41"/>
      <c r="C58" s="42"/>
      <c r="D58" s="43"/>
      <c r="E58" s="43"/>
      <c r="F58" s="43"/>
      <c r="G58" s="43"/>
      <c r="H58" s="43"/>
      <c r="I58" s="43"/>
      <c r="J58" s="43"/>
      <c r="K58" s="44"/>
      <c r="L58" s="44"/>
      <c r="M58" s="43"/>
      <c r="N58" s="43"/>
      <c r="O58" s="43"/>
      <c r="P58" s="38"/>
      <c r="Q58" s="38"/>
      <c r="R58" s="38"/>
      <c r="S58" s="38"/>
      <c r="T58" s="44"/>
      <c r="U58" s="44"/>
      <c r="V58" s="38"/>
      <c r="W58" s="38"/>
      <c r="X58" s="38"/>
      <c r="Y58" s="38"/>
      <c r="Z58" s="38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1"/>
    </row>
    <row r="59" spans="1:57" s="23" customFormat="1" ht="16.5" customHeight="1">
      <c r="A59" s="41"/>
      <c r="B59" s="41"/>
      <c r="C59" s="42"/>
      <c r="D59" s="43"/>
      <c r="E59" s="43"/>
      <c r="F59" s="43"/>
      <c r="G59" s="43"/>
      <c r="H59" s="43"/>
      <c r="I59" s="43"/>
      <c r="J59" s="43"/>
      <c r="K59" s="44"/>
      <c r="L59" s="44"/>
      <c r="M59" s="43"/>
      <c r="N59" s="43"/>
      <c r="O59" s="43"/>
      <c r="P59" s="38"/>
      <c r="Q59" s="38"/>
      <c r="R59" s="38"/>
      <c r="S59" s="38"/>
      <c r="T59" s="44"/>
      <c r="U59" s="44"/>
      <c r="V59" s="38"/>
      <c r="W59" s="38"/>
      <c r="X59" s="38"/>
      <c r="Y59" s="38"/>
      <c r="Z59" s="38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1"/>
    </row>
    <row r="60" spans="1:57" s="23" customFormat="1" ht="16.5" customHeight="1">
      <c r="A60" s="41"/>
      <c r="B60" s="41"/>
      <c r="C60" s="42"/>
      <c r="D60" s="43"/>
      <c r="E60" s="43"/>
      <c r="F60" s="43"/>
      <c r="G60" s="43"/>
      <c r="H60" s="43"/>
      <c r="I60" s="43"/>
      <c r="J60" s="43"/>
      <c r="K60" s="44"/>
      <c r="L60" s="44"/>
      <c r="M60" s="43"/>
      <c r="N60" s="43"/>
      <c r="O60" s="43"/>
      <c r="P60" s="38"/>
      <c r="Q60" s="38"/>
      <c r="R60" s="38"/>
      <c r="S60" s="38"/>
      <c r="T60" s="44"/>
      <c r="U60" s="44"/>
      <c r="V60" s="38"/>
      <c r="W60" s="38"/>
      <c r="X60" s="38"/>
      <c r="Y60" s="38"/>
      <c r="Z60" s="38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1"/>
    </row>
    <row r="61" spans="1:57" s="23" customFormat="1" ht="16.5" customHeight="1">
      <c r="A61" s="43"/>
      <c r="B61" s="45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39"/>
      <c r="P61" s="39"/>
      <c r="Q61" s="39"/>
      <c r="R61" s="39"/>
      <c r="S61" s="39"/>
      <c r="T61" s="39"/>
      <c r="U61" s="39"/>
      <c r="V61" s="105" t="s">
        <v>11</v>
      </c>
      <c r="W61" s="105"/>
      <c r="X61" s="105"/>
      <c r="Y61" s="105"/>
      <c r="Z61" s="105"/>
      <c r="AA61" s="105"/>
      <c r="AB61" s="19"/>
      <c r="AC61" s="105" t="s">
        <v>12</v>
      </c>
      <c r="AD61" s="105"/>
      <c r="AE61" s="105"/>
      <c r="AF61" s="105"/>
      <c r="AG61" s="105"/>
      <c r="AH61" s="105"/>
      <c r="AI61" s="106" t="s">
        <v>13</v>
      </c>
      <c r="AJ61" s="106"/>
      <c r="AK61" s="106"/>
      <c r="AL61" s="106"/>
      <c r="AM61" s="1"/>
    </row>
    <row r="62" spans="1:57" s="23" customFormat="1" ht="16.5" customHeight="1">
      <c r="A62" s="43"/>
      <c r="B62" s="45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6"/>
      <c r="P62" s="46"/>
      <c r="Q62" s="46"/>
      <c r="R62" s="46"/>
      <c r="S62" s="46"/>
      <c r="T62" s="39"/>
      <c r="U62" s="39"/>
      <c r="V62" s="105"/>
      <c r="W62" s="105"/>
      <c r="X62" s="105"/>
      <c r="Y62" s="105"/>
      <c r="Z62" s="105"/>
      <c r="AA62" s="105"/>
      <c r="AB62" s="19"/>
      <c r="AC62" s="105"/>
      <c r="AD62" s="105"/>
      <c r="AE62" s="105"/>
      <c r="AF62" s="105"/>
      <c r="AG62" s="105"/>
      <c r="AH62" s="105"/>
      <c r="AI62" s="106"/>
      <c r="AJ62" s="106"/>
      <c r="AK62" s="106"/>
      <c r="AL62" s="106"/>
      <c r="AM62" s="1"/>
    </row>
    <row r="63" spans="1:57" s="23" customFormat="1" ht="16.5" customHeight="1">
      <c r="A63" s="43"/>
      <c r="B63" s="45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7"/>
      <c r="P63" s="47"/>
      <c r="Q63" s="47"/>
      <c r="R63" s="47"/>
      <c r="S63" s="47"/>
      <c r="T63" s="47"/>
      <c r="U63" s="47"/>
      <c r="V63" s="20">
        <v>1</v>
      </c>
      <c r="W63" s="20">
        <v>2</v>
      </c>
      <c r="X63" s="20">
        <v>3</v>
      </c>
      <c r="Y63" s="20">
        <v>4</v>
      </c>
      <c r="Z63" s="20">
        <v>5</v>
      </c>
      <c r="AA63" s="20" t="s">
        <v>17</v>
      </c>
      <c r="AB63" s="21" t="s">
        <v>18</v>
      </c>
      <c r="AC63" s="20">
        <v>1</v>
      </c>
      <c r="AD63" s="20">
        <v>2</v>
      </c>
      <c r="AE63" s="20">
        <v>3</v>
      </c>
      <c r="AF63" s="20">
        <v>4</v>
      </c>
      <c r="AG63" s="20">
        <v>5</v>
      </c>
      <c r="AH63" s="20" t="s">
        <v>17</v>
      </c>
      <c r="AI63" s="22" t="s">
        <v>19</v>
      </c>
      <c r="AJ63" s="22" t="s">
        <v>20</v>
      </c>
      <c r="AK63" s="22" t="s">
        <v>21</v>
      </c>
      <c r="AL63" s="22" t="s">
        <v>22</v>
      </c>
      <c r="AM63" s="1"/>
    </row>
    <row r="64" spans="1:57" s="23" customFormat="1" ht="16.5" customHeight="1">
      <c r="A64" s="112" t="s">
        <v>68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2">
        <v>7</v>
      </c>
      <c r="W64" s="12">
        <v>2</v>
      </c>
      <c r="X64" s="12">
        <v>3</v>
      </c>
      <c r="Y64" s="12">
        <v>2</v>
      </c>
      <c r="Z64" s="12">
        <v>1</v>
      </c>
      <c r="AA64" s="12">
        <v>1</v>
      </c>
      <c r="AB64" s="12">
        <v>16</v>
      </c>
      <c r="AC64" s="25">
        <f t="shared" ref="AC64:AH64" si="1">V64/$AB64</f>
        <v>0.4375</v>
      </c>
      <c r="AD64" s="25">
        <f t="shared" si="1"/>
        <v>0.125</v>
      </c>
      <c r="AE64" s="25">
        <f t="shared" si="1"/>
        <v>0.1875</v>
      </c>
      <c r="AF64" s="25">
        <f t="shared" si="1"/>
        <v>0.125</v>
      </c>
      <c r="AG64" s="25">
        <f t="shared" si="1"/>
        <v>6.25E-2</v>
      </c>
      <c r="AH64" s="25">
        <f t="shared" si="1"/>
        <v>6.25E-2</v>
      </c>
      <c r="AI64" s="26">
        <v>2.2000000000000002</v>
      </c>
      <c r="AJ64" s="26">
        <v>1.37</v>
      </c>
      <c r="AK64" s="27">
        <v>2</v>
      </c>
      <c r="AL64" s="27">
        <v>1</v>
      </c>
      <c r="AM64" s="1"/>
    </row>
    <row r="65" spans="1:39" s="23" customFormat="1" ht="16.5" customHeight="1">
      <c r="A65" s="41"/>
      <c r="B65" s="41"/>
      <c r="C65" s="42"/>
      <c r="D65" s="43"/>
      <c r="E65" s="43"/>
      <c r="F65" s="43"/>
      <c r="G65" s="43"/>
      <c r="H65" s="43"/>
      <c r="I65" s="43"/>
      <c r="J65" s="43"/>
      <c r="K65" s="44"/>
      <c r="L65" s="44"/>
      <c r="M65" s="43"/>
      <c r="N65" s="43"/>
      <c r="O65" s="43"/>
      <c r="P65" s="38"/>
      <c r="Q65" s="38"/>
      <c r="R65" s="38"/>
      <c r="S65" s="38"/>
      <c r="T65" s="44"/>
      <c r="U65" s="44"/>
      <c r="V65" s="38"/>
      <c r="W65" s="38"/>
      <c r="X65" s="38"/>
      <c r="Y65" s="38"/>
      <c r="Z65" s="38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1"/>
    </row>
    <row r="66" spans="1:39" s="23" customFormat="1" ht="16.5" customHeight="1">
      <c r="A66" s="41"/>
      <c r="B66" s="41"/>
      <c r="C66" s="42"/>
      <c r="D66" s="43"/>
      <c r="E66" s="43"/>
      <c r="F66" s="43"/>
      <c r="G66" s="43"/>
      <c r="H66" s="43"/>
      <c r="I66" s="43"/>
      <c r="J66" s="43"/>
      <c r="K66" s="44"/>
      <c r="L66" s="44"/>
      <c r="M66" s="43"/>
      <c r="N66" s="43"/>
      <c r="O66" s="43"/>
      <c r="P66" s="38"/>
      <c r="Q66" s="38"/>
      <c r="R66" s="38"/>
      <c r="S66" s="38"/>
      <c r="T66" s="44"/>
      <c r="U66" s="44"/>
      <c r="V66" s="38"/>
      <c r="W66" s="38"/>
      <c r="X66" s="38"/>
      <c r="Y66" s="38"/>
      <c r="Z66" s="38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1"/>
    </row>
    <row r="67" spans="1:39" s="23" customFormat="1" ht="16.5" customHeight="1">
      <c r="A67" s="41"/>
      <c r="B67" s="41"/>
      <c r="C67" s="42"/>
      <c r="D67" s="43"/>
      <c r="E67" s="43"/>
      <c r="F67" s="43"/>
      <c r="G67" s="43"/>
      <c r="H67" s="43"/>
      <c r="I67" s="43"/>
      <c r="J67" s="43"/>
      <c r="K67" s="44"/>
      <c r="L67" s="44"/>
      <c r="M67" s="43"/>
      <c r="N67" s="43"/>
      <c r="O67" s="43"/>
      <c r="P67" s="38"/>
      <c r="Q67" s="38"/>
      <c r="R67" s="38"/>
      <c r="S67" s="38"/>
      <c r="T67" s="44"/>
      <c r="U67" s="44"/>
      <c r="V67" s="38"/>
      <c r="W67" s="38"/>
      <c r="X67" s="38"/>
      <c r="Y67" s="38"/>
      <c r="Z67" s="38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1"/>
    </row>
    <row r="68" spans="1:39" s="23" customFormat="1" ht="35.25" customHeight="1">
      <c r="A68" s="109" t="s">
        <v>69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1"/>
      <c r="V68" s="39"/>
      <c r="W68" s="39"/>
      <c r="X68" s="39"/>
      <c r="Y68" s="39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"/>
    </row>
    <row r="69" spans="1:39" s="51" customFormat="1" ht="16.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50"/>
    </row>
    <row r="70" spans="1:39" s="23" customFormat="1" ht="16.5" customHeight="1">
      <c r="A70" s="41"/>
      <c r="B70" s="41"/>
      <c r="C70" s="41"/>
      <c r="D70" s="41"/>
      <c r="E70" s="41"/>
      <c r="F70" s="41"/>
      <c r="G70" s="39"/>
      <c r="H70" s="39"/>
      <c r="I70" s="39"/>
      <c r="J70" s="39"/>
      <c r="K70" s="38"/>
      <c r="L70" s="38"/>
      <c r="M70" s="43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1"/>
    </row>
    <row r="71" spans="1:39" s="23" customFormat="1" ht="18.75" customHeight="1">
      <c r="A71" s="41"/>
      <c r="B71" s="41"/>
      <c r="C71" s="41"/>
      <c r="D71" s="41"/>
      <c r="E71" s="41"/>
      <c r="F71" s="41"/>
      <c r="G71" s="39"/>
      <c r="H71" s="39"/>
      <c r="I71" s="39"/>
      <c r="J71" s="39"/>
      <c r="K71" s="43"/>
      <c r="L71" s="43"/>
      <c r="M71" s="43"/>
      <c r="N71" s="43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1"/>
    </row>
    <row r="72" spans="1:39" s="23" customFormat="1" ht="16.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9"/>
      <c r="AG72" s="39"/>
      <c r="AH72" s="39"/>
      <c r="AI72" s="39"/>
      <c r="AJ72" s="39"/>
      <c r="AK72" s="39"/>
      <c r="AL72" s="39"/>
      <c r="AM72" s="1"/>
    </row>
    <row r="73" spans="1:39" s="23" customFormat="1" ht="16.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9"/>
      <c r="AG73" s="39"/>
      <c r="AH73" s="39"/>
      <c r="AI73" s="39"/>
      <c r="AJ73" s="39"/>
      <c r="AK73" s="39"/>
      <c r="AL73" s="39"/>
      <c r="AM73" s="1"/>
    </row>
    <row r="74" spans="1:39" s="23" customFormat="1" ht="16.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9"/>
      <c r="AG74" s="39"/>
      <c r="AH74" s="39"/>
      <c r="AI74" s="39"/>
      <c r="AJ74" s="39"/>
      <c r="AK74" s="39"/>
      <c r="AL74" s="39"/>
      <c r="AM74" s="1"/>
    </row>
    <row r="75" spans="1:39" s="23" customFormat="1" ht="16.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9"/>
      <c r="AG75" s="39"/>
      <c r="AH75" s="39"/>
      <c r="AI75" s="39"/>
      <c r="AJ75" s="39"/>
      <c r="AK75" s="39"/>
      <c r="AL75" s="39"/>
      <c r="AM75" s="1"/>
    </row>
    <row r="76" spans="1:39" s="23" customFormat="1" ht="16.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9"/>
      <c r="AG76" s="39"/>
      <c r="AH76" s="39"/>
      <c r="AI76" s="39"/>
      <c r="AJ76" s="39"/>
      <c r="AK76" s="39"/>
      <c r="AL76" s="39"/>
      <c r="AM76" s="1"/>
    </row>
    <row r="77" spans="1:39" s="23" customFormat="1" ht="16.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9"/>
      <c r="AG77" s="39"/>
      <c r="AH77" s="39"/>
      <c r="AI77" s="39"/>
      <c r="AJ77" s="39"/>
      <c r="AK77" s="39"/>
      <c r="AL77" s="39"/>
      <c r="AM77" s="1"/>
    </row>
    <row r="78" spans="1:39" s="23" customFormat="1" ht="16.5" customHeight="1">
      <c r="A78" s="43"/>
      <c r="B78" s="45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9"/>
      <c r="AG78" s="39"/>
      <c r="AH78" s="39"/>
      <c r="AI78" s="39"/>
      <c r="AJ78" s="39"/>
      <c r="AK78" s="39"/>
      <c r="AL78" s="39"/>
      <c r="AM78" s="1"/>
    </row>
    <row r="79" spans="1:39" s="23" customFormat="1" ht="16.5" customHeight="1">
      <c r="A79" s="43"/>
      <c r="B79" s="45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9"/>
      <c r="AM79" s="1"/>
    </row>
    <row r="80" spans="1:39" s="23" customFormat="1" ht="16.5" customHeight="1">
      <c r="A80" s="43"/>
      <c r="B80" s="45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9"/>
      <c r="AM80" s="1"/>
    </row>
    <row r="81" spans="1:39" s="23" customFormat="1" ht="16.5" customHeight="1">
      <c r="A81" s="43"/>
      <c r="B81" s="45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9"/>
      <c r="AM81" s="1"/>
    </row>
    <row r="82" spans="1:39" s="23" customFormat="1" ht="16.5" customHeight="1">
      <c r="A82" s="43"/>
      <c r="B82" s="45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9"/>
      <c r="AM82" s="1"/>
    </row>
    <row r="83" spans="1:39" s="23" customFormat="1" ht="16.5" customHeight="1">
      <c r="A83" s="43"/>
      <c r="B83" s="45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9"/>
      <c r="AM83" s="1"/>
    </row>
    <row r="84" spans="1:39" s="23" customFormat="1" ht="16.5" customHeight="1">
      <c r="A84" s="43"/>
      <c r="B84" s="45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9"/>
      <c r="AM84" s="1"/>
    </row>
    <row r="85" spans="1:39" s="23" customFormat="1" ht="16.5" customHeight="1">
      <c r="A85" s="43"/>
      <c r="B85" s="45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9"/>
      <c r="AM85" s="1"/>
    </row>
    <row r="86" spans="1:39" s="23" customFormat="1" ht="16.5" customHeight="1">
      <c r="A86" s="43"/>
      <c r="B86" s="45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9"/>
      <c r="AM86" s="1"/>
    </row>
    <row r="87" spans="1:39" s="23" customFormat="1" ht="16.5" customHeight="1">
      <c r="A87" s="43"/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9"/>
      <c r="AM87" s="1"/>
    </row>
    <row r="88" spans="1:39" s="23" customFormat="1" ht="16.5" customHeight="1">
      <c r="A88" s="43"/>
      <c r="B88" s="45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9"/>
      <c r="AM88" s="1"/>
    </row>
    <row r="89" spans="1:39" s="23" customFormat="1" ht="16.5" customHeight="1">
      <c r="A89" s="43"/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9"/>
      <c r="AM89" s="1"/>
    </row>
    <row r="90" spans="1:39" s="23" customFormat="1" ht="16.5" customHeight="1">
      <c r="A90" s="43"/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39"/>
      <c r="P90" s="39"/>
      <c r="Q90" s="39"/>
      <c r="R90" s="39"/>
      <c r="S90" s="39"/>
      <c r="T90" s="39"/>
      <c r="U90" s="39"/>
      <c r="V90" s="105" t="s">
        <v>11</v>
      </c>
      <c r="W90" s="105"/>
      <c r="X90" s="105"/>
      <c r="Y90" s="105"/>
      <c r="Z90" s="105"/>
      <c r="AA90" s="105"/>
      <c r="AB90" s="19"/>
      <c r="AC90" s="105" t="s">
        <v>12</v>
      </c>
      <c r="AD90" s="105"/>
      <c r="AE90" s="105"/>
      <c r="AF90" s="105"/>
      <c r="AG90" s="105"/>
      <c r="AH90" s="105"/>
      <c r="AI90" s="106" t="s">
        <v>13</v>
      </c>
      <c r="AJ90" s="106"/>
      <c r="AK90" s="106"/>
      <c r="AL90" s="106"/>
      <c r="AM90" s="1"/>
    </row>
    <row r="91" spans="1:39" s="23" customFormat="1" ht="16.5" customHeight="1">
      <c r="A91" s="43"/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6"/>
      <c r="P91" s="46"/>
      <c r="Q91" s="46"/>
      <c r="R91" s="46"/>
      <c r="S91" s="46"/>
      <c r="T91" s="39"/>
      <c r="U91" s="39"/>
      <c r="V91" s="105"/>
      <c r="W91" s="105"/>
      <c r="X91" s="105"/>
      <c r="Y91" s="105"/>
      <c r="Z91" s="105"/>
      <c r="AA91" s="105"/>
      <c r="AB91" s="19"/>
      <c r="AC91" s="105"/>
      <c r="AD91" s="105"/>
      <c r="AE91" s="105"/>
      <c r="AF91" s="105"/>
      <c r="AG91" s="105"/>
      <c r="AH91" s="105"/>
      <c r="AI91" s="106"/>
      <c r="AJ91" s="106"/>
      <c r="AK91" s="106"/>
      <c r="AL91" s="106"/>
      <c r="AM91" s="1"/>
    </row>
    <row r="92" spans="1:39" s="23" customFormat="1" ht="18.75">
      <c r="A92" s="43"/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7"/>
      <c r="P92" s="47"/>
      <c r="Q92" s="47"/>
      <c r="R92" s="47"/>
      <c r="S92" s="47"/>
      <c r="T92" s="47"/>
      <c r="U92" s="47"/>
      <c r="V92" s="20">
        <v>1</v>
      </c>
      <c r="W92" s="20">
        <v>2</v>
      </c>
      <c r="X92" s="20">
        <v>3</v>
      </c>
      <c r="Y92" s="20">
        <v>4</v>
      </c>
      <c r="Z92" s="20">
        <v>5</v>
      </c>
      <c r="AA92" s="20" t="s">
        <v>17</v>
      </c>
      <c r="AB92" s="21" t="s">
        <v>18</v>
      </c>
      <c r="AC92" s="20">
        <v>1</v>
      </c>
      <c r="AD92" s="20">
        <v>2</v>
      </c>
      <c r="AE92" s="20">
        <v>3</v>
      </c>
      <c r="AF92" s="20">
        <v>4</v>
      </c>
      <c r="AG92" s="20">
        <v>5</v>
      </c>
      <c r="AH92" s="20" t="s">
        <v>17</v>
      </c>
      <c r="AI92" s="22" t="s">
        <v>19</v>
      </c>
      <c r="AJ92" s="22" t="s">
        <v>20</v>
      </c>
      <c r="AK92" s="22" t="s">
        <v>21</v>
      </c>
      <c r="AL92" s="22" t="s">
        <v>22</v>
      </c>
      <c r="AM92" s="1"/>
    </row>
    <row r="93" spans="1:39" s="23" customFormat="1" ht="18.75">
      <c r="A93" s="112" t="s">
        <v>70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2">
        <v>0</v>
      </c>
      <c r="W93" s="12">
        <v>0</v>
      </c>
      <c r="X93" s="12">
        <v>0</v>
      </c>
      <c r="Y93" s="12">
        <v>0</v>
      </c>
      <c r="Z93" s="12">
        <v>2</v>
      </c>
      <c r="AA93" s="12">
        <v>0</v>
      </c>
      <c r="AB93" s="12">
        <v>2</v>
      </c>
      <c r="AC93" s="25">
        <f t="shared" ref="AC93:AH93" si="2">V93/$AB93</f>
        <v>0</v>
      </c>
      <c r="AD93" s="25">
        <f t="shared" si="2"/>
        <v>0</v>
      </c>
      <c r="AE93" s="25">
        <f t="shared" si="2"/>
        <v>0</v>
      </c>
      <c r="AF93" s="25">
        <f t="shared" si="2"/>
        <v>0</v>
      </c>
      <c r="AG93" s="25">
        <f t="shared" si="2"/>
        <v>1</v>
      </c>
      <c r="AH93" s="25">
        <f t="shared" si="2"/>
        <v>0</v>
      </c>
      <c r="AI93" s="26">
        <v>5</v>
      </c>
      <c r="AJ93" s="26">
        <v>0</v>
      </c>
      <c r="AK93" s="27">
        <v>5</v>
      </c>
      <c r="AL93" s="27">
        <v>5</v>
      </c>
      <c r="AM93" s="1"/>
    </row>
    <row r="94" spans="1:39" s="23" customFormat="1" ht="18.7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3"/>
      <c r="W94" s="53"/>
      <c r="X94" s="53"/>
      <c r="Y94" s="53"/>
      <c r="Z94" s="53"/>
      <c r="AA94" s="53"/>
      <c r="AB94" s="53"/>
      <c r="AC94" s="54"/>
      <c r="AD94" s="54"/>
      <c r="AE94" s="54"/>
      <c r="AF94" s="54"/>
      <c r="AG94" s="54"/>
      <c r="AH94" s="54"/>
      <c r="AI94" s="55"/>
      <c r="AJ94" s="55"/>
      <c r="AK94" s="56"/>
      <c r="AL94" s="56"/>
      <c r="AM94" s="1"/>
    </row>
    <row r="95" spans="1:39" s="23" customFormat="1" ht="21">
      <c r="A95" s="113"/>
      <c r="B95" s="113"/>
      <c r="C95" s="113"/>
      <c r="D95" s="113"/>
      <c r="E95" s="11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9"/>
      <c r="AM95" s="1"/>
    </row>
    <row r="96" spans="1:39" s="23" customFormat="1" ht="18" customHeight="1">
      <c r="A96" s="43"/>
      <c r="B96" s="39"/>
      <c r="C96" s="39"/>
      <c r="D96" s="39"/>
      <c r="E96" s="39"/>
      <c r="F96" s="39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105" t="s">
        <v>11</v>
      </c>
      <c r="W96" s="105"/>
      <c r="X96" s="105"/>
      <c r="Y96" s="105"/>
      <c r="Z96" s="105"/>
      <c r="AA96" s="105"/>
      <c r="AB96" s="19"/>
      <c r="AC96" s="105" t="s">
        <v>12</v>
      </c>
      <c r="AD96" s="105"/>
      <c r="AE96" s="105"/>
      <c r="AF96" s="105"/>
      <c r="AG96" s="105"/>
      <c r="AH96" s="105"/>
      <c r="AI96" s="106" t="s">
        <v>13</v>
      </c>
      <c r="AJ96" s="106"/>
      <c r="AK96" s="106"/>
      <c r="AL96" s="106"/>
      <c r="AM96" s="1"/>
    </row>
    <row r="97" spans="1:39" s="23" customFormat="1" ht="30.75" customHeight="1">
      <c r="A97" s="43"/>
      <c r="B97" s="46"/>
      <c r="C97" s="46"/>
      <c r="D97" s="46"/>
      <c r="E97" s="46"/>
      <c r="F97" s="46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105"/>
      <c r="W97" s="105"/>
      <c r="X97" s="105"/>
      <c r="Y97" s="105"/>
      <c r="Z97" s="105"/>
      <c r="AA97" s="105"/>
      <c r="AB97" s="19"/>
      <c r="AC97" s="105"/>
      <c r="AD97" s="105"/>
      <c r="AE97" s="105"/>
      <c r="AF97" s="105"/>
      <c r="AG97" s="105"/>
      <c r="AH97" s="105"/>
      <c r="AI97" s="106"/>
      <c r="AJ97" s="106"/>
      <c r="AK97" s="106"/>
      <c r="AL97" s="106"/>
      <c r="AM97" s="1"/>
    </row>
    <row r="98" spans="1:39" s="23" customFormat="1" ht="45" customHeight="1">
      <c r="A98" s="57"/>
      <c r="B98" s="97" t="s">
        <v>71</v>
      </c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20">
        <v>1</v>
      </c>
      <c r="W98" s="20">
        <v>2</v>
      </c>
      <c r="X98" s="20">
        <v>3</v>
      </c>
      <c r="Y98" s="20">
        <v>4</v>
      </c>
      <c r="Z98" s="20">
        <v>5</v>
      </c>
      <c r="AA98" s="20" t="s">
        <v>17</v>
      </c>
      <c r="AB98" s="21" t="s">
        <v>18</v>
      </c>
      <c r="AC98" s="20">
        <v>1</v>
      </c>
      <c r="AD98" s="20">
        <v>2</v>
      </c>
      <c r="AE98" s="20">
        <v>3</v>
      </c>
      <c r="AF98" s="20">
        <v>4</v>
      </c>
      <c r="AG98" s="20">
        <v>5</v>
      </c>
      <c r="AH98" s="20" t="s">
        <v>17</v>
      </c>
      <c r="AI98" s="22" t="s">
        <v>19</v>
      </c>
      <c r="AJ98" s="22" t="s">
        <v>20</v>
      </c>
      <c r="AK98" s="22" t="s">
        <v>21</v>
      </c>
      <c r="AL98" s="22" t="s">
        <v>22</v>
      </c>
      <c r="AM98" s="1"/>
    </row>
    <row r="99" spans="1:39" s="29" customFormat="1" ht="18.75" customHeight="1">
      <c r="A99" s="58" t="s">
        <v>72</v>
      </c>
      <c r="B99" s="98" t="s">
        <v>73</v>
      </c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100"/>
      <c r="V99" s="59">
        <v>14</v>
      </c>
      <c r="W99" s="59">
        <v>18</v>
      </c>
      <c r="X99" s="59">
        <v>26</v>
      </c>
      <c r="Y99" s="59">
        <v>12</v>
      </c>
      <c r="Z99" s="59">
        <v>16</v>
      </c>
      <c r="AA99" s="59">
        <v>8</v>
      </c>
      <c r="AB99" s="59">
        <v>94</v>
      </c>
      <c r="AC99" s="25">
        <f>V99/$AB99</f>
        <v>0.14893617021276595</v>
      </c>
      <c r="AD99" s="25">
        <f t="shared" ref="AD99:AH138" si="3">W99/$AB99</f>
        <v>0.19148936170212766</v>
      </c>
      <c r="AE99" s="25">
        <f t="shared" si="3"/>
        <v>0.27659574468085107</v>
      </c>
      <c r="AF99" s="25">
        <f t="shared" si="3"/>
        <v>0.1276595744680851</v>
      </c>
      <c r="AG99" s="25">
        <f t="shared" si="3"/>
        <v>0.1702127659574468</v>
      </c>
      <c r="AH99" s="25">
        <f t="shared" si="3"/>
        <v>8.5106382978723402E-2</v>
      </c>
      <c r="AI99" s="60">
        <v>2.98</v>
      </c>
      <c r="AJ99" s="60">
        <v>1.33</v>
      </c>
      <c r="AK99" s="61">
        <v>3</v>
      </c>
      <c r="AL99" s="61">
        <v>3</v>
      </c>
      <c r="AM99" s="28"/>
    </row>
    <row r="100" spans="1:39" s="29" customFormat="1" ht="18.75" customHeight="1">
      <c r="A100" s="24" t="s">
        <v>74</v>
      </c>
      <c r="B100" s="98" t="s">
        <v>75</v>
      </c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100"/>
      <c r="V100" s="59">
        <v>11</v>
      </c>
      <c r="W100" s="59">
        <v>23</v>
      </c>
      <c r="X100" s="59">
        <v>29</v>
      </c>
      <c r="Y100" s="59">
        <v>22</v>
      </c>
      <c r="Z100" s="59">
        <v>9</v>
      </c>
      <c r="AA100" s="59">
        <v>0</v>
      </c>
      <c r="AB100" s="59">
        <v>94</v>
      </c>
      <c r="AC100" s="25">
        <f t="shared" ref="AC100:AC137" si="4">V100/$AB100</f>
        <v>0.11702127659574468</v>
      </c>
      <c r="AD100" s="25">
        <f t="shared" si="3"/>
        <v>0.24468085106382978</v>
      </c>
      <c r="AE100" s="25">
        <f t="shared" si="3"/>
        <v>0.30851063829787234</v>
      </c>
      <c r="AF100" s="25">
        <f t="shared" si="3"/>
        <v>0.23404255319148937</v>
      </c>
      <c r="AG100" s="25">
        <f t="shared" si="3"/>
        <v>9.5744680851063829E-2</v>
      </c>
      <c r="AH100" s="25">
        <f t="shared" si="3"/>
        <v>0</v>
      </c>
      <c r="AI100" s="60">
        <v>2.95</v>
      </c>
      <c r="AJ100" s="60">
        <v>1.1599999999999999</v>
      </c>
      <c r="AK100" s="61">
        <v>3</v>
      </c>
      <c r="AL100" s="61">
        <v>3</v>
      </c>
      <c r="AM100" s="28"/>
    </row>
    <row r="101" spans="1:39" s="29" customFormat="1" ht="18.75" customHeight="1">
      <c r="A101" s="58" t="s">
        <v>76</v>
      </c>
      <c r="B101" s="98" t="s">
        <v>77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100"/>
      <c r="V101" s="59">
        <v>15</v>
      </c>
      <c r="W101" s="59">
        <v>16</v>
      </c>
      <c r="X101" s="59">
        <v>29</v>
      </c>
      <c r="Y101" s="59">
        <v>18</v>
      </c>
      <c r="Z101" s="59">
        <v>14</v>
      </c>
      <c r="AA101" s="59">
        <v>2</v>
      </c>
      <c r="AB101" s="59">
        <v>94</v>
      </c>
      <c r="AC101" s="25">
        <f t="shared" si="4"/>
        <v>0.15957446808510639</v>
      </c>
      <c r="AD101" s="25">
        <f t="shared" si="3"/>
        <v>0.1702127659574468</v>
      </c>
      <c r="AE101" s="25">
        <f t="shared" si="3"/>
        <v>0.30851063829787234</v>
      </c>
      <c r="AF101" s="25">
        <f t="shared" si="3"/>
        <v>0.19148936170212766</v>
      </c>
      <c r="AG101" s="25">
        <f t="shared" si="3"/>
        <v>0.14893617021276595</v>
      </c>
      <c r="AH101" s="25">
        <f t="shared" si="3"/>
        <v>2.1276595744680851E-2</v>
      </c>
      <c r="AI101" s="60">
        <v>3</v>
      </c>
      <c r="AJ101" s="60">
        <v>1.28</v>
      </c>
      <c r="AK101" s="61">
        <v>3</v>
      </c>
      <c r="AL101" s="61">
        <v>3</v>
      </c>
      <c r="AM101" s="28"/>
    </row>
    <row r="102" spans="1:39" s="29" customFormat="1" ht="18.75" customHeight="1">
      <c r="A102" s="24" t="s">
        <v>78</v>
      </c>
      <c r="B102" s="98" t="s">
        <v>79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100"/>
      <c r="V102" s="59">
        <v>8</v>
      </c>
      <c r="W102" s="59">
        <v>17</v>
      </c>
      <c r="X102" s="59">
        <v>26</v>
      </c>
      <c r="Y102" s="59">
        <v>28</v>
      </c>
      <c r="Z102" s="59">
        <v>13</v>
      </c>
      <c r="AA102" s="59">
        <v>2</v>
      </c>
      <c r="AB102" s="59">
        <v>94</v>
      </c>
      <c r="AC102" s="25">
        <f t="shared" si="4"/>
        <v>8.5106382978723402E-2</v>
      </c>
      <c r="AD102" s="25">
        <f t="shared" si="3"/>
        <v>0.18085106382978725</v>
      </c>
      <c r="AE102" s="25">
        <f t="shared" si="3"/>
        <v>0.27659574468085107</v>
      </c>
      <c r="AF102" s="25">
        <f t="shared" si="3"/>
        <v>0.2978723404255319</v>
      </c>
      <c r="AG102" s="25">
        <f t="shared" si="3"/>
        <v>0.13829787234042554</v>
      </c>
      <c r="AH102" s="25">
        <f t="shared" si="3"/>
        <v>2.1276595744680851E-2</v>
      </c>
      <c r="AI102" s="60">
        <v>3.23</v>
      </c>
      <c r="AJ102" s="60">
        <v>1.17</v>
      </c>
      <c r="AK102" s="61">
        <v>3</v>
      </c>
      <c r="AL102" s="61">
        <v>4</v>
      </c>
      <c r="AM102" s="28"/>
    </row>
    <row r="103" spans="1:39" s="29" customFormat="1" ht="18.75" customHeight="1">
      <c r="A103" s="58" t="s">
        <v>80</v>
      </c>
      <c r="B103" s="98" t="s">
        <v>81</v>
      </c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100"/>
      <c r="V103" s="59">
        <v>4</v>
      </c>
      <c r="W103" s="59">
        <v>9</v>
      </c>
      <c r="X103" s="59">
        <v>13</v>
      </c>
      <c r="Y103" s="59">
        <v>32</v>
      </c>
      <c r="Z103" s="59">
        <v>36</v>
      </c>
      <c r="AA103" s="59">
        <v>0</v>
      </c>
      <c r="AB103" s="59">
        <v>94</v>
      </c>
      <c r="AC103" s="25">
        <f t="shared" si="4"/>
        <v>4.2553191489361701E-2</v>
      </c>
      <c r="AD103" s="25">
        <f t="shared" si="3"/>
        <v>9.5744680851063829E-2</v>
      </c>
      <c r="AE103" s="25">
        <f t="shared" si="3"/>
        <v>0.13829787234042554</v>
      </c>
      <c r="AF103" s="25">
        <f t="shared" si="3"/>
        <v>0.34042553191489361</v>
      </c>
      <c r="AG103" s="25">
        <f t="shared" si="3"/>
        <v>0.38297872340425532</v>
      </c>
      <c r="AH103" s="25">
        <f t="shared" si="3"/>
        <v>0</v>
      </c>
      <c r="AI103" s="60">
        <v>3.93</v>
      </c>
      <c r="AJ103" s="60">
        <v>1.1399999999999999</v>
      </c>
      <c r="AK103" s="61">
        <v>4</v>
      </c>
      <c r="AL103" s="61">
        <v>5</v>
      </c>
      <c r="AM103" s="28"/>
    </row>
    <row r="104" spans="1:39" s="29" customFormat="1" ht="18.75" customHeight="1">
      <c r="A104" s="24" t="s">
        <v>82</v>
      </c>
      <c r="B104" s="98" t="s">
        <v>83</v>
      </c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100"/>
      <c r="V104" s="59">
        <v>18</v>
      </c>
      <c r="W104" s="59">
        <v>20</v>
      </c>
      <c r="X104" s="59">
        <v>23</v>
      </c>
      <c r="Y104" s="59">
        <v>23</v>
      </c>
      <c r="Z104" s="59">
        <v>10</v>
      </c>
      <c r="AA104" s="59">
        <v>0</v>
      </c>
      <c r="AB104" s="59">
        <v>94</v>
      </c>
      <c r="AC104" s="25">
        <f t="shared" si="4"/>
        <v>0.19148936170212766</v>
      </c>
      <c r="AD104" s="25">
        <f t="shared" si="3"/>
        <v>0.21276595744680851</v>
      </c>
      <c r="AE104" s="25">
        <f t="shared" si="3"/>
        <v>0.24468085106382978</v>
      </c>
      <c r="AF104" s="25">
        <f t="shared" si="3"/>
        <v>0.24468085106382978</v>
      </c>
      <c r="AG104" s="25">
        <f t="shared" si="3"/>
        <v>0.10638297872340426</v>
      </c>
      <c r="AH104" s="25">
        <f t="shared" si="3"/>
        <v>0</v>
      </c>
      <c r="AI104" s="60">
        <v>2.86</v>
      </c>
      <c r="AJ104" s="60">
        <v>1.28</v>
      </c>
      <c r="AK104" s="61">
        <v>3</v>
      </c>
      <c r="AL104" s="61">
        <v>3</v>
      </c>
      <c r="AM104" s="28"/>
    </row>
    <row r="105" spans="1:39" s="29" customFormat="1" ht="18.75" customHeight="1">
      <c r="A105" s="58" t="s">
        <v>84</v>
      </c>
      <c r="B105" s="98" t="s">
        <v>85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100"/>
      <c r="V105" s="59">
        <v>11</v>
      </c>
      <c r="W105" s="59">
        <v>14</v>
      </c>
      <c r="X105" s="59">
        <v>23</v>
      </c>
      <c r="Y105" s="59">
        <v>25</v>
      </c>
      <c r="Z105" s="59">
        <v>19</v>
      </c>
      <c r="AA105" s="59">
        <v>2</v>
      </c>
      <c r="AB105" s="59">
        <v>94</v>
      </c>
      <c r="AC105" s="25">
        <f t="shared" si="4"/>
        <v>0.11702127659574468</v>
      </c>
      <c r="AD105" s="25">
        <f t="shared" si="3"/>
        <v>0.14893617021276595</v>
      </c>
      <c r="AE105" s="25">
        <f t="shared" si="3"/>
        <v>0.24468085106382978</v>
      </c>
      <c r="AF105" s="25">
        <f t="shared" si="3"/>
        <v>0.26595744680851063</v>
      </c>
      <c r="AG105" s="25">
        <f t="shared" si="3"/>
        <v>0.20212765957446807</v>
      </c>
      <c r="AH105" s="25">
        <f t="shared" si="3"/>
        <v>2.1276595744680851E-2</v>
      </c>
      <c r="AI105" s="60">
        <v>3.29</v>
      </c>
      <c r="AJ105" s="60">
        <v>1.29</v>
      </c>
      <c r="AK105" s="61">
        <v>3</v>
      </c>
      <c r="AL105" s="61">
        <v>4</v>
      </c>
      <c r="AM105" s="28"/>
    </row>
    <row r="106" spans="1:39" s="29" customFormat="1" ht="18.75" customHeight="1">
      <c r="A106" s="31" t="s">
        <v>86</v>
      </c>
      <c r="B106" s="108" t="s">
        <v>87</v>
      </c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33">
        <v>15</v>
      </c>
      <c r="W106" s="33">
        <v>17</v>
      </c>
      <c r="X106" s="33">
        <v>29</v>
      </c>
      <c r="Y106" s="33">
        <v>26</v>
      </c>
      <c r="Z106" s="33">
        <v>7</v>
      </c>
      <c r="AA106" s="33">
        <v>0</v>
      </c>
      <c r="AB106" s="33">
        <v>94</v>
      </c>
      <c r="AC106" s="34">
        <f t="shared" si="4"/>
        <v>0.15957446808510639</v>
      </c>
      <c r="AD106" s="34">
        <f t="shared" si="3"/>
        <v>0.18085106382978725</v>
      </c>
      <c r="AE106" s="34">
        <f t="shared" si="3"/>
        <v>0.30851063829787234</v>
      </c>
      <c r="AF106" s="34">
        <f t="shared" si="3"/>
        <v>0.27659574468085107</v>
      </c>
      <c r="AG106" s="34">
        <f t="shared" si="3"/>
        <v>7.4468085106382975E-2</v>
      </c>
      <c r="AH106" s="34">
        <f t="shared" si="3"/>
        <v>0</v>
      </c>
      <c r="AI106" s="35">
        <v>2.93</v>
      </c>
      <c r="AJ106" s="35">
        <v>1.18</v>
      </c>
      <c r="AK106" s="36">
        <v>3</v>
      </c>
      <c r="AL106" s="36">
        <v>3</v>
      </c>
      <c r="AM106" s="28"/>
    </row>
    <row r="107" spans="1:39" s="29" customFormat="1" ht="18.75" customHeight="1">
      <c r="A107" s="38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3"/>
      <c r="W107" s="63"/>
      <c r="X107" s="63"/>
      <c r="Y107" s="63"/>
      <c r="Z107" s="63"/>
      <c r="AA107" s="63"/>
      <c r="AB107" s="63"/>
      <c r="AC107" s="64"/>
      <c r="AD107" s="64"/>
      <c r="AE107" s="64"/>
      <c r="AF107" s="64"/>
      <c r="AG107" s="64"/>
      <c r="AH107" s="64"/>
      <c r="AI107" s="65"/>
      <c r="AJ107" s="65"/>
      <c r="AK107" s="66"/>
      <c r="AL107" s="66"/>
      <c r="AM107" s="28"/>
    </row>
    <row r="108" spans="1:39" s="29" customFormat="1" ht="18.75" customHeight="1">
      <c r="A108" s="38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3"/>
      <c r="W108" s="63"/>
      <c r="X108" s="63"/>
      <c r="Y108" s="63"/>
      <c r="Z108" s="63"/>
      <c r="AA108" s="63"/>
      <c r="AB108" s="63"/>
      <c r="AC108" s="64"/>
      <c r="AD108" s="64"/>
      <c r="AE108" s="64"/>
      <c r="AF108" s="64"/>
      <c r="AG108" s="64"/>
      <c r="AH108" s="64"/>
      <c r="AI108" s="65"/>
      <c r="AJ108" s="65"/>
      <c r="AK108" s="66"/>
      <c r="AL108" s="66"/>
      <c r="AM108" s="28"/>
    </row>
    <row r="109" spans="1:39" s="29" customFormat="1" ht="18.75" customHeight="1">
      <c r="A109" s="109" t="s">
        <v>88</v>
      </c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1"/>
      <c r="V109" s="63"/>
      <c r="W109" s="63"/>
      <c r="X109" s="63"/>
      <c r="Y109" s="63"/>
      <c r="Z109" s="63"/>
      <c r="AA109" s="63"/>
      <c r="AB109" s="63"/>
      <c r="AC109" s="64"/>
      <c r="AD109" s="64"/>
      <c r="AE109" s="64"/>
      <c r="AF109" s="64"/>
      <c r="AG109" s="64"/>
      <c r="AH109" s="64"/>
      <c r="AI109" s="65"/>
      <c r="AJ109" s="65"/>
      <c r="AK109" s="66"/>
      <c r="AL109" s="66"/>
      <c r="AM109" s="28"/>
    </row>
    <row r="110" spans="1:39" s="29" customFormat="1" ht="18.75" customHeight="1">
      <c r="A110" s="38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3"/>
      <c r="W110" s="63"/>
      <c r="X110" s="63"/>
      <c r="Y110" s="63"/>
      <c r="Z110" s="63"/>
      <c r="AA110" s="63"/>
      <c r="AB110" s="63"/>
      <c r="AC110" s="64"/>
      <c r="AD110" s="64"/>
      <c r="AE110" s="64"/>
      <c r="AF110" s="64"/>
      <c r="AG110" s="64"/>
      <c r="AH110" s="64"/>
      <c r="AI110" s="65"/>
      <c r="AJ110" s="65"/>
      <c r="AK110" s="66"/>
      <c r="AL110" s="66"/>
      <c r="AM110" s="28"/>
    </row>
    <row r="111" spans="1:39" s="29" customFormat="1" ht="18.75" customHeight="1">
      <c r="A111" s="107" t="s">
        <v>89</v>
      </c>
      <c r="B111" s="107"/>
      <c r="C111" s="107"/>
      <c r="D111" s="107"/>
      <c r="E111" s="107"/>
      <c r="F111" s="107"/>
      <c r="G111" s="107"/>
      <c r="H111" s="107"/>
      <c r="I111" s="67">
        <v>18</v>
      </c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3"/>
      <c r="W111" s="63"/>
      <c r="X111" s="63"/>
      <c r="Y111" s="63"/>
      <c r="Z111" s="63"/>
      <c r="AA111" s="63"/>
      <c r="AB111" s="63"/>
      <c r="AC111" s="64"/>
      <c r="AD111" s="64"/>
      <c r="AE111" s="64"/>
      <c r="AF111" s="64"/>
      <c r="AG111" s="64"/>
      <c r="AH111" s="64"/>
      <c r="AI111" s="65"/>
      <c r="AJ111" s="65"/>
      <c r="AK111" s="66"/>
      <c r="AL111" s="66"/>
      <c r="AM111" s="28"/>
    </row>
    <row r="112" spans="1:39" s="29" customFormat="1" ht="18.75" customHeight="1">
      <c r="A112" s="107" t="s">
        <v>90</v>
      </c>
      <c r="B112" s="107"/>
      <c r="C112" s="107"/>
      <c r="D112" s="107"/>
      <c r="E112" s="107"/>
      <c r="F112" s="107"/>
      <c r="G112" s="107"/>
      <c r="H112" s="107"/>
      <c r="I112" s="67">
        <v>57</v>
      </c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3"/>
      <c r="W112" s="63"/>
      <c r="X112" s="63"/>
      <c r="Y112" s="63"/>
      <c r="Z112" s="63"/>
      <c r="AA112" s="63"/>
      <c r="AB112" s="63"/>
      <c r="AC112" s="64"/>
      <c r="AD112" s="64"/>
      <c r="AE112" s="64"/>
      <c r="AF112" s="64"/>
      <c r="AG112" s="64"/>
      <c r="AH112" s="64"/>
      <c r="AI112" s="65"/>
      <c r="AJ112" s="65"/>
      <c r="AK112" s="66"/>
      <c r="AL112" s="66"/>
      <c r="AM112" s="28"/>
    </row>
    <row r="113" spans="1:54" s="29" customFormat="1" ht="18.75" customHeight="1">
      <c r="A113" s="107" t="s">
        <v>91</v>
      </c>
      <c r="B113" s="107"/>
      <c r="C113" s="107"/>
      <c r="D113" s="107"/>
      <c r="E113" s="107"/>
      <c r="F113" s="107"/>
      <c r="G113" s="107"/>
      <c r="H113" s="107"/>
      <c r="I113" s="67">
        <v>41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3"/>
      <c r="W113" s="63"/>
      <c r="X113" s="63"/>
      <c r="Y113" s="63"/>
      <c r="Z113" s="63"/>
      <c r="AA113" s="63"/>
      <c r="AB113" s="63"/>
      <c r="AC113" s="64"/>
      <c r="AD113" s="64"/>
      <c r="AE113" s="64"/>
      <c r="AF113" s="64"/>
      <c r="AG113" s="64"/>
      <c r="AH113" s="64"/>
      <c r="AI113" s="65"/>
      <c r="AJ113" s="65"/>
      <c r="AK113" s="66"/>
      <c r="AL113" s="66"/>
      <c r="AM113" s="28"/>
    </row>
    <row r="114" spans="1:54" s="29" customFormat="1" ht="18.75" customHeight="1">
      <c r="A114" s="107" t="s">
        <v>92</v>
      </c>
      <c r="B114" s="107"/>
      <c r="C114" s="107"/>
      <c r="D114" s="107"/>
      <c r="E114" s="107"/>
      <c r="F114" s="107"/>
      <c r="G114" s="107"/>
      <c r="H114" s="107"/>
      <c r="I114" s="67">
        <v>60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3"/>
      <c r="W114" s="63"/>
      <c r="X114" s="63"/>
      <c r="Y114" s="63"/>
      <c r="Z114" s="63"/>
      <c r="AA114" s="63"/>
      <c r="AB114" s="63"/>
      <c r="AC114" s="64"/>
      <c r="AD114" s="64"/>
      <c r="AE114" s="64"/>
      <c r="AF114" s="64"/>
      <c r="AG114" s="64"/>
      <c r="AH114" s="64"/>
      <c r="AI114" s="65"/>
      <c r="AJ114" s="65"/>
      <c r="AK114" s="66"/>
      <c r="AL114" s="66"/>
      <c r="AM114" s="28"/>
    </row>
    <row r="115" spans="1:54" s="29" customFormat="1" ht="18.75" customHeight="1">
      <c r="A115" s="107" t="s">
        <v>93</v>
      </c>
      <c r="B115" s="107"/>
      <c r="C115" s="107"/>
      <c r="D115" s="107"/>
      <c r="E115" s="107"/>
      <c r="F115" s="107"/>
      <c r="G115" s="107"/>
      <c r="H115" s="107"/>
      <c r="I115" s="67">
        <v>13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3"/>
      <c r="W115" s="63"/>
      <c r="X115" s="63"/>
      <c r="Y115" s="63"/>
      <c r="Z115" s="63"/>
      <c r="AA115" s="63"/>
      <c r="AB115" s="63"/>
      <c r="AC115" s="64"/>
      <c r="AD115" s="64"/>
      <c r="AE115" s="64"/>
      <c r="AF115" s="64"/>
      <c r="AG115" s="64"/>
      <c r="AH115" s="64"/>
      <c r="AI115" s="65"/>
      <c r="AJ115" s="65"/>
      <c r="AK115" s="66"/>
      <c r="AL115" s="66"/>
      <c r="AM115" s="28"/>
    </row>
    <row r="116" spans="1:54" s="29" customFormat="1" ht="18.75" customHeight="1">
      <c r="A116" s="107" t="s">
        <v>94</v>
      </c>
      <c r="B116" s="107"/>
      <c r="C116" s="107"/>
      <c r="D116" s="107"/>
      <c r="E116" s="107"/>
      <c r="F116" s="107"/>
      <c r="G116" s="107"/>
      <c r="H116" s="107"/>
      <c r="I116" s="67">
        <v>47</v>
      </c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3"/>
      <c r="W116" s="63"/>
      <c r="X116" s="63"/>
      <c r="Y116" s="63"/>
      <c r="Z116" s="63"/>
      <c r="AA116" s="63"/>
      <c r="AB116" s="63"/>
      <c r="AC116" s="64"/>
      <c r="AD116" s="64"/>
      <c r="AE116" s="64"/>
      <c r="AF116" s="64"/>
      <c r="AG116" s="64"/>
      <c r="AH116" s="64"/>
      <c r="AI116" s="65"/>
      <c r="AJ116" s="65"/>
      <c r="AK116" s="66"/>
      <c r="AL116" s="66"/>
      <c r="AM116" s="28"/>
      <c r="BA116" s="29" t="s">
        <v>95</v>
      </c>
    </row>
    <row r="117" spans="1:54" s="29" customFormat="1" ht="18.75" customHeight="1">
      <c r="A117" s="93" t="s">
        <v>96</v>
      </c>
      <c r="B117" s="94"/>
      <c r="C117" s="94"/>
      <c r="D117" s="94"/>
      <c r="E117" s="94"/>
      <c r="F117" s="94"/>
      <c r="G117" s="94"/>
      <c r="H117" s="95"/>
      <c r="I117" s="62">
        <v>11</v>
      </c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3"/>
      <c r="W117" s="63"/>
      <c r="X117" s="63"/>
      <c r="Y117" s="63"/>
      <c r="Z117" s="63"/>
      <c r="AA117" s="63"/>
      <c r="AB117" s="63"/>
      <c r="AC117" s="64"/>
      <c r="AD117" s="64"/>
      <c r="AE117" s="64"/>
      <c r="AF117" s="64"/>
      <c r="AG117" s="64"/>
      <c r="AH117" s="64"/>
      <c r="AI117" s="65"/>
      <c r="AJ117" s="65"/>
      <c r="AK117" s="66"/>
      <c r="AL117" s="66"/>
      <c r="AM117" s="28"/>
    </row>
    <row r="118" spans="1:54" s="29" customFormat="1" ht="18.75" customHeight="1">
      <c r="A118" s="104"/>
      <c r="B118" s="104"/>
      <c r="C118" s="104"/>
      <c r="D118" s="104"/>
      <c r="E118" s="104"/>
      <c r="F118" s="104"/>
      <c r="G118" s="104"/>
      <c r="H118" s="104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3"/>
      <c r="W118" s="63"/>
      <c r="X118" s="63"/>
      <c r="Y118" s="63"/>
      <c r="Z118" s="63"/>
      <c r="AA118" s="63"/>
      <c r="AB118" s="63"/>
      <c r="AC118" s="64"/>
      <c r="AD118" s="64"/>
      <c r="AE118" s="64"/>
      <c r="AF118" s="64"/>
      <c r="AG118" s="64"/>
      <c r="AH118" s="64"/>
      <c r="AI118" s="65"/>
      <c r="AJ118" s="65"/>
      <c r="AK118" s="66"/>
      <c r="AL118" s="66"/>
      <c r="AM118" s="28"/>
    </row>
    <row r="119" spans="1:54" s="29" customFormat="1" ht="18.75" customHeight="1">
      <c r="A119" s="104"/>
      <c r="B119" s="104"/>
      <c r="C119" s="104"/>
      <c r="D119" s="104"/>
      <c r="E119" s="104"/>
      <c r="F119" s="104"/>
      <c r="G119" s="104"/>
      <c r="H119" s="104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3"/>
      <c r="W119" s="63"/>
      <c r="X119" s="63"/>
      <c r="Y119" s="63"/>
      <c r="Z119" s="63"/>
      <c r="AA119" s="63"/>
      <c r="AB119" s="63"/>
      <c r="AC119" s="64"/>
      <c r="AD119" s="64"/>
      <c r="AE119" s="64"/>
      <c r="AF119" s="64"/>
      <c r="AG119" s="64"/>
      <c r="AH119" s="64"/>
      <c r="AI119" s="65"/>
      <c r="AJ119" s="65"/>
      <c r="AK119" s="66"/>
      <c r="AL119" s="66"/>
      <c r="AM119" s="28"/>
    </row>
    <row r="120" spans="1:54" s="29" customFormat="1" ht="18.75" customHeight="1">
      <c r="A120" s="104"/>
      <c r="B120" s="104"/>
      <c r="C120" s="104"/>
      <c r="D120" s="104"/>
      <c r="E120" s="104"/>
      <c r="F120" s="104"/>
      <c r="G120" s="104"/>
      <c r="H120" s="104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3"/>
      <c r="W120" s="63"/>
      <c r="X120" s="63"/>
      <c r="Y120" s="63"/>
      <c r="Z120" s="63"/>
      <c r="AA120" s="63"/>
      <c r="AB120" s="63"/>
      <c r="AC120" s="64"/>
      <c r="AD120" s="64"/>
      <c r="AE120" s="64"/>
      <c r="AF120" s="64"/>
      <c r="AG120" s="64"/>
      <c r="AH120" s="64"/>
      <c r="AI120" s="65"/>
      <c r="AJ120" s="65"/>
      <c r="AK120" s="66"/>
      <c r="AL120" s="66"/>
      <c r="AM120" s="28"/>
    </row>
    <row r="121" spans="1:54" s="29" customFormat="1" ht="18.75" customHeight="1">
      <c r="A121" s="104"/>
      <c r="B121" s="104"/>
      <c r="C121" s="104"/>
      <c r="D121" s="104"/>
      <c r="E121" s="104"/>
      <c r="F121" s="104"/>
      <c r="G121" s="104"/>
      <c r="H121" s="104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3"/>
      <c r="W121" s="63"/>
      <c r="X121" s="63"/>
      <c r="Y121" s="63"/>
      <c r="Z121" s="63"/>
      <c r="AA121" s="63"/>
      <c r="AB121" s="63"/>
      <c r="AC121" s="64"/>
      <c r="AD121" s="64"/>
      <c r="AE121" s="64"/>
      <c r="AF121" s="64"/>
      <c r="AG121" s="64"/>
      <c r="AH121" s="64"/>
      <c r="AI121" s="65"/>
      <c r="AJ121" s="65"/>
      <c r="AK121" s="66"/>
      <c r="AL121" s="66"/>
      <c r="AM121" s="28"/>
    </row>
    <row r="122" spans="1:54" s="29" customFormat="1" ht="18.75" customHeight="1">
      <c r="A122" s="104"/>
      <c r="B122" s="104"/>
      <c r="C122" s="104"/>
      <c r="D122" s="104"/>
      <c r="E122" s="104"/>
      <c r="F122" s="104"/>
      <c r="G122" s="104"/>
      <c r="H122" s="104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3"/>
      <c r="W122" s="63"/>
      <c r="X122" s="63"/>
      <c r="Y122" s="63"/>
      <c r="Z122" s="63"/>
      <c r="AA122" s="63"/>
      <c r="AB122" s="63"/>
      <c r="AC122" s="64"/>
      <c r="AD122" s="64"/>
      <c r="AE122" s="64"/>
      <c r="AF122" s="64"/>
      <c r="AG122" s="64"/>
      <c r="AH122" s="64"/>
      <c r="AI122" s="65"/>
      <c r="AJ122" s="65"/>
      <c r="AK122" s="66"/>
      <c r="AL122" s="66"/>
      <c r="AM122" s="28"/>
    </row>
    <row r="123" spans="1:54" s="29" customFormat="1" ht="18.75" customHeight="1">
      <c r="A123" s="104"/>
      <c r="B123" s="104"/>
      <c r="C123" s="104"/>
      <c r="D123" s="104"/>
      <c r="E123" s="104"/>
      <c r="F123" s="104"/>
      <c r="G123" s="104"/>
      <c r="H123" s="104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3"/>
      <c r="W123" s="63"/>
      <c r="X123" s="63"/>
      <c r="Y123" s="63"/>
      <c r="Z123" s="63"/>
      <c r="AA123" s="63"/>
      <c r="AB123" s="63"/>
      <c r="AC123" s="64"/>
      <c r="AD123" s="64"/>
      <c r="AE123" s="64"/>
      <c r="AF123" s="64"/>
      <c r="AG123" s="64"/>
      <c r="AH123" s="64"/>
      <c r="AI123" s="65"/>
      <c r="AJ123" s="65"/>
      <c r="AK123" s="66"/>
      <c r="AL123" s="66"/>
      <c r="AM123" s="28"/>
    </row>
    <row r="124" spans="1:54" s="29" customFormat="1" ht="18.75" customHeight="1">
      <c r="A124" s="104"/>
      <c r="B124" s="104"/>
      <c r="C124" s="104"/>
      <c r="D124" s="104"/>
      <c r="E124" s="104"/>
      <c r="F124" s="104"/>
      <c r="G124" s="104"/>
      <c r="H124" s="104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3"/>
      <c r="W124" s="63"/>
      <c r="X124" s="63"/>
      <c r="Y124" s="63"/>
      <c r="Z124" s="63"/>
      <c r="AA124" s="63"/>
      <c r="AB124" s="63"/>
      <c r="AC124" s="64"/>
      <c r="AD124" s="64"/>
      <c r="AE124" s="64"/>
      <c r="AF124" s="64"/>
      <c r="AG124" s="64"/>
      <c r="AH124" s="64"/>
      <c r="AI124" s="65"/>
      <c r="AJ124" s="65"/>
      <c r="AK124" s="66"/>
      <c r="AL124" s="66"/>
      <c r="AM124" s="28"/>
    </row>
    <row r="125" spans="1:54" s="29" customFormat="1" ht="18.75" customHeight="1">
      <c r="A125" s="104"/>
      <c r="B125" s="104"/>
      <c r="C125" s="104"/>
      <c r="D125" s="104"/>
      <c r="E125" s="104"/>
      <c r="F125" s="104"/>
      <c r="G125" s="104"/>
      <c r="H125" s="104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3"/>
      <c r="W125" s="63"/>
      <c r="X125" s="63"/>
      <c r="Y125" s="63"/>
      <c r="Z125" s="63"/>
      <c r="AA125" s="63"/>
      <c r="AB125" s="63"/>
      <c r="AC125" s="64"/>
      <c r="AD125" s="64"/>
      <c r="AE125" s="64"/>
      <c r="AF125" s="64"/>
      <c r="AG125" s="64"/>
      <c r="AH125" s="64"/>
      <c r="AI125" s="65"/>
      <c r="AJ125" s="65"/>
      <c r="AK125" s="66"/>
      <c r="AL125" s="66"/>
      <c r="AM125" s="28"/>
      <c r="BA125" s="29" t="s">
        <v>105</v>
      </c>
    </row>
    <row r="126" spans="1:54" s="29" customFormat="1" ht="18.75" customHeight="1">
      <c r="A126" s="104"/>
      <c r="B126" s="104"/>
      <c r="C126" s="104"/>
      <c r="D126" s="104"/>
      <c r="E126" s="104"/>
      <c r="F126" s="104"/>
      <c r="G126" s="104"/>
      <c r="H126" s="104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3"/>
      <c r="W126" s="63"/>
      <c r="X126" s="63"/>
      <c r="Y126" s="63"/>
      <c r="Z126" s="63"/>
      <c r="AA126" s="63"/>
      <c r="AB126" s="63"/>
      <c r="AC126" s="64"/>
      <c r="AD126" s="64"/>
      <c r="AE126" s="64"/>
      <c r="AF126" s="64"/>
      <c r="AG126" s="64"/>
      <c r="AH126" s="64"/>
      <c r="AI126" s="65"/>
      <c r="AJ126" s="65"/>
      <c r="AK126" s="66"/>
      <c r="AL126" s="66"/>
      <c r="AM126" s="28"/>
      <c r="BB126" s="29" t="s">
        <v>97</v>
      </c>
    </row>
    <row r="127" spans="1:54" s="29" customFormat="1" ht="36.75" customHeight="1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63"/>
      <c r="W127" s="63"/>
      <c r="X127" s="63"/>
      <c r="Y127" s="63"/>
      <c r="Z127" s="63"/>
      <c r="AA127" s="63"/>
      <c r="AB127" s="63"/>
      <c r="AC127" s="64"/>
      <c r="AD127" s="64"/>
      <c r="AE127" s="64"/>
      <c r="AF127" s="64"/>
      <c r="AG127" s="64"/>
      <c r="AH127" s="64"/>
      <c r="AI127" s="65"/>
      <c r="AJ127" s="65"/>
      <c r="AK127" s="66"/>
      <c r="AL127" s="66"/>
      <c r="AM127" s="28"/>
      <c r="BB127" s="29" t="s">
        <v>98</v>
      </c>
    </row>
    <row r="128" spans="1:54" s="29" customFormat="1" ht="34.5" customHeight="1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63"/>
      <c r="W128" s="63"/>
      <c r="X128" s="63"/>
      <c r="Y128" s="63"/>
      <c r="Z128" s="63"/>
      <c r="AA128" s="63"/>
      <c r="AB128" s="63"/>
      <c r="AC128" s="64"/>
      <c r="AD128" s="64"/>
      <c r="AE128" s="64"/>
      <c r="AF128" s="64"/>
      <c r="AG128" s="64"/>
      <c r="AH128" s="64"/>
      <c r="AI128" s="65"/>
      <c r="AJ128" s="65"/>
      <c r="AK128" s="66"/>
      <c r="AL128" s="66"/>
      <c r="AM128" s="28"/>
      <c r="BB128" s="29" t="s">
        <v>99</v>
      </c>
    </row>
    <row r="129" spans="1:54" s="49" customFormat="1" ht="18.75" customHeight="1">
      <c r="A129" s="68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70"/>
      <c r="W129" s="70"/>
      <c r="X129" s="70"/>
      <c r="Y129" s="70"/>
      <c r="Z129" s="70"/>
      <c r="AA129" s="70"/>
      <c r="AB129" s="70"/>
      <c r="AC129" s="54"/>
      <c r="AD129" s="54"/>
      <c r="AE129" s="54"/>
      <c r="AF129" s="54"/>
      <c r="AG129" s="54"/>
      <c r="AH129" s="54"/>
      <c r="AI129" s="71"/>
      <c r="AJ129" s="71"/>
      <c r="AK129" s="72"/>
      <c r="AL129" s="72"/>
      <c r="AM129" s="73"/>
      <c r="BB129" s="49" t="s">
        <v>100</v>
      </c>
    </row>
    <row r="130" spans="1:54" s="49" customFormat="1" ht="18.75" customHeight="1">
      <c r="A130" s="68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70"/>
      <c r="W130" s="70"/>
      <c r="X130" s="70"/>
      <c r="Y130" s="70"/>
      <c r="Z130" s="70"/>
      <c r="AA130" s="70"/>
      <c r="AB130" s="70"/>
      <c r="AC130" s="54"/>
      <c r="AD130" s="54"/>
      <c r="AE130" s="54"/>
      <c r="AF130" s="54"/>
      <c r="AG130" s="54"/>
      <c r="AH130" s="54"/>
      <c r="AI130" s="71"/>
      <c r="AJ130" s="71"/>
      <c r="AK130" s="72"/>
      <c r="AL130" s="72"/>
      <c r="AM130" s="73"/>
      <c r="BB130" s="49" t="s">
        <v>101</v>
      </c>
    </row>
    <row r="131" spans="1:54" s="49" customFormat="1" ht="18.75" customHeight="1">
      <c r="A131" s="6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70"/>
      <c r="W131" s="70"/>
      <c r="X131" s="70"/>
      <c r="Y131" s="70"/>
      <c r="Z131" s="70"/>
      <c r="AA131" s="70"/>
      <c r="AB131" s="70"/>
      <c r="AC131" s="54"/>
      <c r="AD131" s="54"/>
      <c r="AE131" s="54"/>
      <c r="AF131" s="54"/>
      <c r="AG131" s="54"/>
      <c r="AH131" s="54"/>
      <c r="AI131" s="71"/>
      <c r="AJ131" s="71"/>
      <c r="AK131" s="72"/>
      <c r="AL131" s="72"/>
      <c r="AM131" s="73"/>
      <c r="BB131" s="49" t="s">
        <v>102</v>
      </c>
    </row>
    <row r="132" spans="1:54" s="29" customFormat="1" ht="18.75" customHeight="1">
      <c r="A132" s="43"/>
      <c r="B132" s="39"/>
      <c r="C132" s="39"/>
      <c r="D132" s="39"/>
      <c r="E132" s="39"/>
      <c r="F132" s="39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105" t="s">
        <v>11</v>
      </c>
      <c r="W132" s="105"/>
      <c r="X132" s="105"/>
      <c r="Y132" s="105"/>
      <c r="Z132" s="105"/>
      <c r="AA132" s="105"/>
      <c r="AB132" s="19"/>
      <c r="AC132" s="105" t="s">
        <v>12</v>
      </c>
      <c r="AD132" s="105"/>
      <c r="AE132" s="105"/>
      <c r="AF132" s="105"/>
      <c r="AG132" s="105"/>
      <c r="AH132" s="105"/>
      <c r="AI132" s="106" t="s">
        <v>13</v>
      </c>
      <c r="AJ132" s="106"/>
      <c r="AK132" s="106"/>
      <c r="AL132" s="106"/>
      <c r="AM132" s="28"/>
      <c r="BB132" s="29" t="s">
        <v>103</v>
      </c>
    </row>
    <row r="133" spans="1:54" s="29" customFormat="1" ht="18.75" customHeight="1">
      <c r="A133" s="43"/>
      <c r="B133" s="46"/>
      <c r="C133" s="46"/>
      <c r="D133" s="46"/>
      <c r="E133" s="46"/>
      <c r="F133" s="46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105"/>
      <c r="W133" s="105"/>
      <c r="X133" s="105"/>
      <c r="Y133" s="105"/>
      <c r="Z133" s="105"/>
      <c r="AA133" s="105"/>
      <c r="AB133" s="19"/>
      <c r="AC133" s="105"/>
      <c r="AD133" s="105"/>
      <c r="AE133" s="105"/>
      <c r="AF133" s="105"/>
      <c r="AG133" s="105"/>
      <c r="AH133" s="105"/>
      <c r="AI133" s="106"/>
      <c r="AJ133" s="106"/>
      <c r="AK133" s="106"/>
      <c r="AL133" s="106"/>
      <c r="AM133" s="28"/>
      <c r="BB133" s="29" t="s">
        <v>104</v>
      </c>
    </row>
    <row r="134" spans="1:54" s="29" customFormat="1" ht="36.75" customHeight="1">
      <c r="A134" s="57"/>
      <c r="B134" s="97" t="s">
        <v>109</v>
      </c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20">
        <v>1</v>
      </c>
      <c r="W134" s="20">
        <v>2</v>
      </c>
      <c r="X134" s="20">
        <v>3</v>
      </c>
      <c r="Y134" s="20">
        <v>4</v>
      </c>
      <c r="Z134" s="20">
        <v>5</v>
      </c>
      <c r="AA134" s="20" t="s">
        <v>17</v>
      </c>
      <c r="AB134" s="21" t="s">
        <v>18</v>
      </c>
      <c r="AC134" s="20">
        <v>1</v>
      </c>
      <c r="AD134" s="20">
        <v>2</v>
      </c>
      <c r="AE134" s="20">
        <v>3</v>
      </c>
      <c r="AF134" s="20">
        <v>4</v>
      </c>
      <c r="AG134" s="20">
        <v>5</v>
      </c>
      <c r="AH134" s="20" t="s">
        <v>17</v>
      </c>
      <c r="AI134" s="22" t="s">
        <v>19</v>
      </c>
      <c r="AJ134" s="22" t="s">
        <v>20</v>
      </c>
      <c r="AK134" s="22" t="s">
        <v>21</v>
      </c>
      <c r="AL134" s="22" t="s">
        <v>22</v>
      </c>
      <c r="AM134" s="28"/>
      <c r="BB134" s="29" t="s">
        <v>106</v>
      </c>
    </row>
    <row r="135" spans="1:54" s="29" customFormat="1" ht="18.75" customHeight="1">
      <c r="A135" s="58" t="s">
        <v>110</v>
      </c>
      <c r="B135" s="98" t="s">
        <v>111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100"/>
      <c r="V135" s="59">
        <v>11</v>
      </c>
      <c r="W135" s="59">
        <v>10</v>
      </c>
      <c r="X135" s="59">
        <v>35</v>
      </c>
      <c r="Y135" s="59">
        <v>22</v>
      </c>
      <c r="Z135" s="59">
        <v>12</v>
      </c>
      <c r="AA135" s="59">
        <v>4</v>
      </c>
      <c r="AB135" s="59">
        <v>94</v>
      </c>
      <c r="AC135" s="25">
        <f t="shared" si="4"/>
        <v>0.11702127659574468</v>
      </c>
      <c r="AD135" s="25">
        <f t="shared" si="3"/>
        <v>0.10638297872340426</v>
      </c>
      <c r="AE135" s="25">
        <f t="shared" si="3"/>
        <v>0.37234042553191488</v>
      </c>
      <c r="AF135" s="25">
        <f t="shared" si="3"/>
        <v>0.23404255319148937</v>
      </c>
      <c r="AG135" s="25">
        <f t="shared" si="3"/>
        <v>0.1276595744680851</v>
      </c>
      <c r="AH135" s="25">
        <f t="shared" si="3"/>
        <v>4.2553191489361701E-2</v>
      </c>
      <c r="AI135" s="60">
        <v>3.16</v>
      </c>
      <c r="AJ135" s="60">
        <v>1.17</v>
      </c>
      <c r="AK135" s="61">
        <v>3</v>
      </c>
      <c r="AL135" s="61">
        <v>3</v>
      </c>
      <c r="AM135" s="28"/>
      <c r="BB135" s="29" t="s">
        <v>107</v>
      </c>
    </row>
    <row r="136" spans="1:54" s="29" customFormat="1" ht="18.75" customHeight="1">
      <c r="A136" s="24" t="s">
        <v>112</v>
      </c>
      <c r="B136" s="98" t="s">
        <v>113</v>
      </c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100"/>
      <c r="V136" s="59">
        <v>7</v>
      </c>
      <c r="W136" s="59">
        <v>12</v>
      </c>
      <c r="X136" s="59">
        <v>24</v>
      </c>
      <c r="Y136" s="59">
        <v>29</v>
      </c>
      <c r="Z136" s="59">
        <v>20</v>
      </c>
      <c r="AA136" s="59">
        <v>2</v>
      </c>
      <c r="AB136" s="59">
        <v>94</v>
      </c>
      <c r="AC136" s="25">
        <f t="shared" si="4"/>
        <v>7.4468085106382975E-2</v>
      </c>
      <c r="AD136" s="25">
        <f t="shared" si="3"/>
        <v>0.1276595744680851</v>
      </c>
      <c r="AE136" s="25">
        <f t="shared" si="3"/>
        <v>0.25531914893617019</v>
      </c>
      <c r="AF136" s="25">
        <f t="shared" si="3"/>
        <v>0.30851063829787234</v>
      </c>
      <c r="AG136" s="25">
        <f t="shared" si="3"/>
        <v>0.21276595744680851</v>
      </c>
      <c r="AH136" s="25">
        <f t="shared" si="3"/>
        <v>2.1276595744680851E-2</v>
      </c>
      <c r="AI136" s="60">
        <v>3.47</v>
      </c>
      <c r="AJ136" s="60">
        <v>1.19</v>
      </c>
      <c r="AK136" s="61">
        <v>4</v>
      </c>
      <c r="AL136" s="61">
        <v>4</v>
      </c>
      <c r="AM136" s="28"/>
      <c r="BB136" s="29" t="s">
        <v>108</v>
      </c>
    </row>
    <row r="137" spans="1:54" s="29" customFormat="1" ht="18.75" customHeight="1">
      <c r="A137" s="58" t="s">
        <v>114</v>
      </c>
      <c r="B137" s="98" t="s">
        <v>115</v>
      </c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100"/>
      <c r="V137" s="59">
        <v>10</v>
      </c>
      <c r="W137" s="59">
        <v>9</v>
      </c>
      <c r="X137" s="59">
        <v>24</v>
      </c>
      <c r="Y137" s="59">
        <v>22</v>
      </c>
      <c r="Z137" s="59">
        <v>9</v>
      </c>
      <c r="AA137" s="59">
        <v>20</v>
      </c>
      <c r="AB137" s="59">
        <v>94</v>
      </c>
      <c r="AC137" s="25">
        <f t="shared" si="4"/>
        <v>0.10638297872340426</v>
      </c>
      <c r="AD137" s="25">
        <f t="shared" si="3"/>
        <v>9.5744680851063829E-2</v>
      </c>
      <c r="AE137" s="25">
        <f t="shared" si="3"/>
        <v>0.25531914893617019</v>
      </c>
      <c r="AF137" s="25">
        <f t="shared" si="3"/>
        <v>0.23404255319148937</v>
      </c>
      <c r="AG137" s="25">
        <f t="shared" si="3"/>
        <v>9.5744680851063829E-2</v>
      </c>
      <c r="AH137" s="25">
        <f t="shared" si="3"/>
        <v>0.21276595744680851</v>
      </c>
      <c r="AI137" s="60">
        <v>3.15</v>
      </c>
      <c r="AJ137" s="60">
        <v>1.2</v>
      </c>
      <c r="AK137" s="61">
        <v>3</v>
      </c>
      <c r="AL137" s="61">
        <v>3</v>
      </c>
      <c r="AM137" s="28"/>
      <c r="BB137" s="29" t="s">
        <v>10</v>
      </c>
    </row>
    <row r="138" spans="1:54" s="29" customFormat="1" ht="18.75" customHeight="1">
      <c r="A138" s="24" t="s">
        <v>116</v>
      </c>
      <c r="B138" s="98" t="s">
        <v>117</v>
      </c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100"/>
      <c r="V138" s="59">
        <v>8</v>
      </c>
      <c r="W138" s="59">
        <v>4</v>
      </c>
      <c r="X138" s="59">
        <v>9</v>
      </c>
      <c r="Y138" s="59">
        <v>21</v>
      </c>
      <c r="Z138" s="59">
        <v>12</v>
      </c>
      <c r="AA138" s="59">
        <v>40</v>
      </c>
      <c r="AB138" s="59">
        <v>94</v>
      </c>
      <c r="AC138" s="25">
        <f>V138/$AB138</f>
        <v>8.5106382978723402E-2</v>
      </c>
      <c r="AD138" s="25">
        <f t="shared" si="3"/>
        <v>4.2553191489361701E-2</v>
      </c>
      <c r="AE138" s="25">
        <f t="shared" si="3"/>
        <v>9.5744680851063829E-2</v>
      </c>
      <c r="AF138" s="25">
        <f t="shared" si="3"/>
        <v>0.22340425531914893</v>
      </c>
      <c r="AG138" s="25">
        <f t="shared" si="3"/>
        <v>0.1276595744680851</v>
      </c>
      <c r="AH138" s="25">
        <f t="shared" si="3"/>
        <v>0.42553191489361702</v>
      </c>
      <c r="AI138" s="60">
        <v>3.46</v>
      </c>
      <c r="AJ138" s="60">
        <v>1.33</v>
      </c>
      <c r="AK138" s="61">
        <v>4</v>
      </c>
      <c r="AL138" s="61">
        <v>4</v>
      </c>
      <c r="AM138" s="28"/>
      <c r="BA138" s="29" t="s">
        <v>66</v>
      </c>
    </row>
    <row r="139" spans="1:54" ht="18.75">
      <c r="A139" s="74" t="s">
        <v>118</v>
      </c>
      <c r="B139" s="101" t="s">
        <v>119</v>
      </c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3"/>
      <c r="V139" s="33">
        <v>8</v>
      </c>
      <c r="W139" s="33">
        <v>14</v>
      </c>
      <c r="X139" s="33">
        <v>29</v>
      </c>
      <c r="Y139" s="33">
        <v>22</v>
      </c>
      <c r="Z139" s="33">
        <v>15</v>
      </c>
      <c r="AA139" s="33">
        <v>6</v>
      </c>
      <c r="AB139" s="33">
        <v>94</v>
      </c>
      <c r="AC139" s="34">
        <f>V139/$AB139</f>
        <v>8.5106382978723402E-2</v>
      </c>
      <c r="AD139" s="34">
        <f t="shared" ref="AD139:AH139" si="5">W139/$AB139</f>
        <v>0.14893617021276595</v>
      </c>
      <c r="AE139" s="34">
        <f t="shared" si="5"/>
        <v>0.30851063829787234</v>
      </c>
      <c r="AF139" s="34">
        <f t="shared" si="5"/>
        <v>0.23404255319148937</v>
      </c>
      <c r="AG139" s="34">
        <f t="shared" si="5"/>
        <v>0.15957446808510639</v>
      </c>
      <c r="AH139" s="34">
        <f t="shared" si="5"/>
        <v>6.3829787234042548E-2</v>
      </c>
      <c r="AI139" s="35">
        <v>3.25</v>
      </c>
      <c r="AJ139" s="35">
        <v>1.19</v>
      </c>
      <c r="AK139" s="36">
        <v>3</v>
      </c>
      <c r="AL139" s="36">
        <v>3</v>
      </c>
    </row>
    <row r="140" spans="1:54" ht="18.75">
      <c r="A140" s="38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3"/>
      <c r="W140" s="63"/>
      <c r="X140" s="63"/>
      <c r="Y140" s="63"/>
      <c r="Z140" s="63"/>
      <c r="AA140" s="63"/>
      <c r="AB140" s="63"/>
      <c r="AC140" s="64"/>
      <c r="AD140" s="64"/>
      <c r="AE140" s="64"/>
      <c r="AF140" s="64"/>
      <c r="AG140" s="64"/>
      <c r="AH140" s="64"/>
      <c r="AI140" s="65"/>
      <c r="AJ140" s="65"/>
      <c r="AK140" s="66"/>
      <c r="AL140" s="66"/>
    </row>
    <row r="141" spans="1:54" ht="15" customHeight="1">
      <c r="A141" s="38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3"/>
      <c r="W141" s="63"/>
      <c r="X141" s="63"/>
      <c r="Y141" s="63"/>
      <c r="Z141" s="63"/>
      <c r="AA141" s="63"/>
      <c r="AB141" s="63"/>
      <c r="AC141" s="64"/>
      <c r="AD141" s="64"/>
      <c r="AE141" s="64"/>
      <c r="AF141" s="64"/>
      <c r="AG141" s="64"/>
      <c r="AH141" s="64"/>
      <c r="AI141" s="65"/>
      <c r="AJ141" s="65"/>
      <c r="AK141" s="66"/>
      <c r="AL141" s="66"/>
    </row>
    <row r="142" spans="1:54" ht="15" customHeight="1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64"/>
      <c r="AI142" s="65"/>
      <c r="AJ142" s="65"/>
      <c r="AK142" s="66"/>
      <c r="AL142" s="66"/>
    </row>
    <row r="143" spans="1:54" ht="15" customHeight="1">
      <c r="A143" s="38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3"/>
      <c r="W143" s="63"/>
      <c r="X143" s="63"/>
      <c r="Y143" s="63"/>
      <c r="Z143" s="63"/>
      <c r="AA143" s="63"/>
      <c r="AB143" s="63"/>
      <c r="AC143" s="64"/>
      <c r="AD143" s="64"/>
      <c r="AE143" s="64"/>
      <c r="AF143" s="64"/>
      <c r="AG143" s="64"/>
      <c r="AH143" s="64"/>
      <c r="AI143" s="65"/>
      <c r="AJ143" s="65"/>
      <c r="AK143" s="66"/>
      <c r="AL143" s="66"/>
    </row>
    <row r="144" spans="1:54" ht="69" customHeight="1">
      <c r="A144" s="142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62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64"/>
      <c r="AI144" s="65"/>
      <c r="AJ144" s="65"/>
      <c r="AK144" s="66"/>
      <c r="AL144" s="66"/>
    </row>
    <row r="145" spans="1:38" ht="27.75" customHeight="1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62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64"/>
      <c r="AI145" s="65"/>
      <c r="AJ145" s="65"/>
      <c r="AK145" s="66"/>
      <c r="AL145" s="66"/>
    </row>
    <row r="146" spans="1:38" ht="42.75" customHeight="1">
      <c r="A146" s="142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62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143"/>
      <c r="AH146" s="64"/>
      <c r="AI146" s="65"/>
      <c r="AJ146" s="65"/>
      <c r="AK146" s="66"/>
      <c r="AL146" s="66"/>
    </row>
    <row r="147" spans="1:38" ht="15" customHeight="1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62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64"/>
      <c r="AI147" s="65"/>
      <c r="AJ147" s="65"/>
      <c r="AK147" s="66"/>
      <c r="AL147" s="66"/>
    </row>
    <row r="148" spans="1:38" ht="78" customHeight="1">
      <c r="A148" s="142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62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64"/>
      <c r="AI148" s="65"/>
      <c r="AJ148" s="65"/>
      <c r="AK148" s="66"/>
      <c r="AL148" s="66"/>
    </row>
    <row r="149" spans="1:38" ht="43.5" customHeight="1">
      <c r="A149" s="142"/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62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143"/>
      <c r="AG149" s="143"/>
      <c r="AH149" s="64"/>
      <c r="AI149" s="65"/>
      <c r="AJ149" s="65"/>
      <c r="AK149" s="66"/>
      <c r="AL149" s="66"/>
    </row>
    <row r="150" spans="1:38" ht="51.75" customHeight="1">
      <c r="A150" s="142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62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64"/>
      <c r="AI150" s="65"/>
      <c r="AJ150" s="65"/>
      <c r="AK150" s="66"/>
      <c r="AL150" s="66"/>
    </row>
    <row r="151" spans="1:38" ht="75" customHeight="1">
      <c r="A151" s="142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62"/>
      <c r="S151" s="62"/>
      <c r="T151" s="62"/>
      <c r="U151" s="62"/>
      <c r="V151" s="63"/>
      <c r="W151" s="63"/>
      <c r="X151" s="63"/>
      <c r="Y151" s="63"/>
      <c r="Z151" s="63"/>
      <c r="AA151" s="63"/>
      <c r="AB151" s="63"/>
      <c r="AC151" s="64"/>
      <c r="AD151" s="64"/>
      <c r="AE151" s="64"/>
      <c r="AF151" s="64"/>
      <c r="AG151" s="64"/>
      <c r="AH151" s="64"/>
      <c r="AI151" s="65"/>
      <c r="AJ151" s="65"/>
      <c r="AK151" s="66"/>
      <c r="AL151" s="66"/>
    </row>
    <row r="152" spans="1:38" ht="40.5" customHeight="1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62"/>
      <c r="S152" s="62"/>
      <c r="T152" s="62"/>
      <c r="U152" s="62"/>
      <c r="V152" s="63"/>
      <c r="W152" s="63"/>
      <c r="X152" s="63"/>
      <c r="Y152" s="63"/>
      <c r="Z152" s="63"/>
      <c r="AA152" s="63"/>
      <c r="AB152" s="63"/>
      <c r="AC152" s="64"/>
      <c r="AD152" s="64"/>
      <c r="AE152" s="64"/>
      <c r="AF152" s="64"/>
      <c r="AG152" s="64"/>
      <c r="AH152" s="64"/>
      <c r="AI152" s="65"/>
      <c r="AJ152" s="65"/>
      <c r="AK152" s="66"/>
      <c r="AL152" s="66"/>
    </row>
    <row r="153" spans="1:38" ht="152.25" customHeight="1">
      <c r="A153" s="142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62"/>
      <c r="S153" s="62"/>
      <c r="T153" s="62"/>
      <c r="U153" s="62"/>
      <c r="V153" s="63"/>
      <c r="W153" s="63"/>
      <c r="X153" s="63"/>
      <c r="Y153" s="63"/>
      <c r="Z153" s="63"/>
      <c r="AA153" s="63"/>
      <c r="AB153" s="63"/>
      <c r="AC153" s="64"/>
      <c r="AD153" s="64"/>
      <c r="AE153" s="64"/>
      <c r="AF153" s="64"/>
      <c r="AG153" s="64"/>
      <c r="AH153" s="64"/>
      <c r="AI153" s="65"/>
      <c r="AJ153" s="65"/>
      <c r="AK153" s="66"/>
      <c r="AL153" s="66"/>
    </row>
    <row r="154" spans="1:38" ht="56.25" customHeight="1">
      <c r="A154" s="142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62"/>
      <c r="S154" s="62"/>
      <c r="T154" s="62"/>
      <c r="U154" s="62"/>
      <c r="V154" s="63"/>
      <c r="W154" s="63"/>
      <c r="X154" s="63"/>
      <c r="Y154" s="63"/>
      <c r="Z154" s="63"/>
      <c r="AA154" s="63"/>
      <c r="AB154" s="63"/>
      <c r="AC154" s="64"/>
      <c r="AD154" s="64"/>
      <c r="AE154" s="64"/>
      <c r="AF154" s="64"/>
      <c r="AG154" s="64"/>
      <c r="AH154" s="64"/>
      <c r="AI154" s="65"/>
      <c r="AJ154" s="65"/>
      <c r="AK154" s="66"/>
      <c r="AL154" s="66"/>
    </row>
    <row r="155" spans="1:38" ht="15" customHeight="1">
      <c r="A155" s="142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62"/>
      <c r="S155" s="62"/>
      <c r="T155" s="62"/>
      <c r="U155" s="62"/>
      <c r="V155" s="63"/>
      <c r="W155" s="63"/>
      <c r="X155" s="63"/>
      <c r="Y155" s="63"/>
      <c r="Z155" s="63"/>
      <c r="AA155" s="63"/>
      <c r="AB155" s="63"/>
      <c r="AC155" s="64"/>
      <c r="AD155" s="64"/>
      <c r="AE155" s="64"/>
      <c r="AF155" s="64"/>
      <c r="AG155" s="64"/>
      <c r="AH155" s="64"/>
      <c r="AI155" s="65"/>
      <c r="AJ155" s="65"/>
      <c r="AK155" s="66"/>
      <c r="AL155" s="66"/>
    </row>
    <row r="156" spans="1:38" ht="15" customHeight="1">
      <c r="A156" s="142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62"/>
      <c r="S156" s="62"/>
      <c r="T156" s="62"/>
      <c r="U156" s="62"/>
      <c r="V156" s="63"/>
      <c r="W156" s="63"/>
      <c r="X156" s="63"/>
      <c r="Y156" s="63"/>
      <c r="Z156" s="63"/>
      <c r="AA156" s="63"/>
      <c r="AB156" s="63"/>
      <c r="AC156" s="64"/>
      <c r="AD156" s="64"/>
      <c r="AE156" s="64"/>
      <c r="AF156" s="64"/>
      <c r="AG156" s="64"/>
      <c r="AH156" s="64"/>
      <c r="AI156" s="65"/>
      <c r="AJ156" s="65"/>
      <c r="AK156" s="66"/>
      <c r="AL156" s="66"/>
    </row>
    <row r="157" spans="1:38" ht="15" customHeight="1">
      <c r="A157" s="142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62"/>
      <c r="S157" s="62"/>
      <c r="T157" s="62"/>
      <c r="U157" s="62"/>
      <c r="V157" s="63"/>
      <c r="W157" s="63"/>
      <c r="X157" s="63"/>
      <c r="Y157" s="63"/>
      <c r="Z157" s="63"/>
      <c r="AA157" s="63"/>
      <c r="AB157" s="63"/>
      <c r="AC157" s="64"/>
      <c r="AD157" s="64"/>
      <c r="AE157" s="64"/>
      <c r="AF157" s="64"/>
      <c r="AG157" s="64"/>
      <c r="AH157" s="64"/>
      <c r="AI157" s="65"/>
      <c r="AJ157" s="65"/>
      <c r="AK157" s="66"/>
      <c r="AL157" s="66"/>
    </row>
    <row r="158" spans="1:38" ht="39" customHeight="1">
      <c r="A158" s="142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62"/>
      <c r="S158" s="62"/>
      <c r="T158" s="62"/>
      <c r="U158" s="62"/>
      <c r="V158" s="63"/>
      <c r="W158" s="63"/>
      <c r="X158" s="63"/>
      <c r="Y158" s="63"/>
      <c r="Z158" s="63"/>
      <c r="AA158" s="63"/>
      <c r="AB158" s="63"/>
      <c r="AC158" s="64"/>
      <c r="AD158" s="64"/>
      <c r="AE158" s="64"/>
      <c r="AF158" s="64"/>
      <c r="AG158" s="64"/>
      <c r="AH158" s="64"/>
      <c r="AI158" s="65"/>
      <c r="AJ158" s="65"/>
      <c r="AK158" s="66"/>
      <c r="AL158" s="66"/>
    </row>
    <row r="159" spans="1:38" ht="34.5" customHeight="1">
      <c r="A159" s="142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62"/>
      <c r="S159" s="62"/>
      <c r="T159" s="62"/>
      <c r="U159" s="62"/>
      <c r="V159" s="63"/>
      <c r="W159" s="63"/>
      <c r="X159" s="63"/>
      <c r="Y159" s="63"/>
      <c r="Z159" s="63"/>
      <c r="AA159" s="63"/>
      <c r="AB159" s="63"/>
      <c r="AC159" s="64"/>
      <c r="AD159" s="64"/>
      <c r="AE159" s="64"/>
      <c r="AF159" s="64"/>
      <c r="AG159" s="64"/>
      <c r="AH159" s="64"/>
      <c r="AI159" s="65"/>
      <c r="AJ159" s="65"/>
      <c r="AK159" s="66"/>
      <c r="AL159" s="66"/>
    </row>
    <row r="160" spans="1:38" ht="20.25" customHeight="1">
      <c r="A160" s="142"/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62"/>
      <c r="S160" s="62"/>
      <c r="T160" s="62"/>
      <c r="U160" s="62"/>
      <c r="V160" s="63"/>
      <c r="W160" s="63"/>
      <c r="X160" s="63"/>
      <c r="Y160" s="63"/>
      <c r="Z160" s="63"/>
      <c r="AA160" s="63"/>
      <c r="AB160" s="63"/>
      <c r="AC160" s="64"/>
      <c r="AD160" s="64"/>
      <c r="AE160" s="64"/>
      <c r="AF160" s="64"/>
      <c r="AG160" s="64"/>
      <c r="AH160" s="64"/>
      <c r="AI160" s="65"/>
      <c r="AJ160" s="65"/>
      <c r="AK160" s="66"/>
      <c r="AL160" s="66"/>
    </row>
    <row r="161" spans="1:38" ht="15" customHeight="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75"/>
      <c r="S161" s="75"/>
      <c r="T161" s="75"/>
      <c r="U161" s="75"/>
      <c r="V161" s="76"/>
      <c r="W161" s="76"/>
      <c r="X161" s="76"/>
      <c r="Y161" s="76"/>
      <c r="Z161" s="76"/>
      <c r="AA161" s="76"/>
      <c r="AB161" s="76"/>
      <c r="AC161" s="77"/>
      <c r="AD161" s="77"/>
      <c r="AE161" s="77"/>
      <c r="AF161" s="77"/>
      <c r="AG161" s="77"/>
      <c r="AH161" s="77"/>
      <c r="AI161" s="78"/>
      <c r="AJ161" s="78"/>
      <c r="AK161" s="79"/>
      <c r="AL161" s="79"/>
    </row>
    <row r="162" spans="1:38" ht="15" customHeight="1">
      <c r="A162" s="80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6"/>
      <c r="W162" s="76"/>
      <c r="X162" s="76"/>
      <c r="Y162" s="76"/>
      <c r="Z162" s="76"/>
      <c r="AA162" s="76"/>
      <c r="AB162" s="76"/>
      <c r="AC162" s="77"/>
      <c r="AD162" s="77"/>
      <c r="AE162" s="77"/>
      <c r="AF162" s="77"/>
      <c r="AG162" s="77"/>
      <c r="AH162" s="77"/>
      <c r="AI162" s="78"/>
      <c r="AJ162" s="78"/>
      <c r="AK162" s="79"/>
      <c r="AL162" s="79"/>
    </row>
    <row r="163" spans="1:38" ht="15" customHeight="1">
      <c r="A163" s="80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6"/>
      <c r="W163" s="76"/>
      <c r="X163" s="76"/>
      <c r="Y163" s="76"/>
      <c r="Z163" s="76"/>
      <c r="AA163" s="76"/>
      <c r="AB163" s="76"/>
      <c r="AC163" s="77"/>
      <c r="AD163" s="77"/>
      <c r="AE163" s="77"/>
      <c r="AF163" s="77"/>
      <c r="AG163" s="77"/>
      <c r="AH163" s="77"/>
      <c r="AI163" s="78"/>
      <c r="AJ163" s="78"/>
      <c r="AK163" s="79"/>
      <c r="AL163" s="79"/>
    </row>
    <row r="164" spans="1:38" ht="18.75">
      <c r="A164" s="80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6"/>
      <c r="W164" s="76"/>
      <c r="X164" s="76"/>
      <c r="Y164" s="76"/>
      <c r="Z164" s="76"/>
      <c r="AA164" s="76"/>
      <c r="AB164" s="76"/>
      <c r="AC164" s="77"/>
      <c r="AD164" s="77"/>
      <c r="AE164" s="77"/>
      <c r="AF164" s="77"/>
      <c r="AG164" s="77"/>
      <c r="AH164" s="77"/>
      <c r="AI164" s="78"/>
      <c r="AJ164" s="78"/>
      <c r="AK164" s="79"/>
      <c r="AL164" s="79"/>
    </row>
    <row r="165" spans="1:38">
      <c r="A165" s="81" t="s">
        <v>121</v>
      </c>
      <c r="B165" s="81" t="s">
        <v>122</v>
      </c>
      <c r="C165" s="19"/>
      <c r="D165" s="19"/>
      <c r="E165" s="19"/>
      <c r="F165" s="19"/>
      <c r="G165" s="19"/>
    </row>
    <row r="166" spans="1:38">
      <c r="A166" s="19">
        <v>16</v>
      </c>
      <c r="B166" s="19">
        <v>78</v>
      </c>
      <c r="C166" s="19"/>
      <c r="D166" s="19"/>
      <c r="E166" s="19"/>
      <c r="F166" s="19"/>
      <c r="G166" s="19"/>
    </row>
    <row r="167" spans="1:38">
      <c r="A167" s="19" t="s">
        <v>121</v>
      </c>
      <c r="B167" s="19" t="s">
        <v>122</v>
      </c>
      <c r="C167" s="19"/>
      <c r="D167" s="19"/>
      <c r="E167" s="19"/>
      <c r="F167" s="19"/>
      <c r="G167" s="19"/>
    </row>
    <row r="168" spans="1:38">
      <c r="A168" s="19">
        <v>2</v>
      </c>
      <c r="B168" s="19">
        <v>92</v>
      </c>
      <c r="C168" s="19"/>
      <c r="D168" s="19"/>
      <c r="E168" s="19"/>
      <c r="F168" s="19"/>
      <c r="G168" s="19"/>
    </row>
    <row r="169" spans="1:38">
      <c r="A169" s="19"/>
      <c r="B169" s="19"/>
      <c r="C169" s="19"/>
      <c r="D169" s="19"/>
      <c r="E169" s="19"/>
      <c r="F169" s="19"/>
      <c r="G169" s="19"/>
    </row>
    <row r="170" spans="1:38">
      <c r="A170" s="19"/>
      <c r="B170" s="19"/>
      <c r="C170" s="19"/>
      <c r="D170" s="19"/>
      <c r="E170" s="19"/>
      <c r="F170" s="19"/>
      <c r="G170" s="19"/>
    </row>
    <row r="171" spans="1:38">
      <c r="A171" s="19"/>
      <c r="B171" s="19"/>
      <c r="C171" s="19"/>
      <c r="D171" s="19"/>
      <c r="E171" s="19"/>
      <c r="F171" s="19"/>
      <c r="G171" s="19"/>
    </row>
    <row r="172" spans="1:38">
      <c r="A172" s="19"/>
      <c r="B172" s="19"/>
    </row>
    <row r="173" spans="1:38">
      <c r="A173" s="19"/>
      <c r="B173" s="19"/>
    </row>
  </sheetData>
  <sheetProtection sheet="1" objects="1" scenarios="1"/>
  <mergeCells count="107">
    <mergeCell ref="A1:AE1"/>
    <mergeCell ref="A6:AL6"/>
    <mergeCell ref="A7:AL7"/>
    <mergeCell ref="A8:AL8"/>
    <mergeCell ref="S12:X12"/>
    <mergeCell ref="AC12:AF12"/>
    <mergeCell ref="S17:W17"/>
    <mergeCell ref="S18:T18"/>
    <mergeCell ref="V25:AA26"/>
    <mergeCell ref="AC25:AH26"/>
    <mergeCell ref="AI25:AL26"/>
    <mergeCell ref="A27:U27"/>
    <mergeCell ref="A13:G13"/>
    <mergeCell ref="S14:W14"/>
    <mergeCell ref="AC14:AD14"/>
    <mergeCell ref="S15:W15"/>
    <mergeCell ref="AC15:AD15"/>
    <mergeCell ref="S16:W16"/>
    <mergeCell ref="AC16:AD16"/>
    <mergeCell ref="B34:U34"/>
    <mergeCell ref="B35:U35"/>
    <mergeCell ref="B36:U36"/>
    <mergeCell ref="B37:U37"/>
    <mergeCell ref="A39:U39"/>
    <mergeCell ref="V61:AA62"/>
    <mergeCell ref="B28:U28"/>
    <mergeCell ref="B29:U29"/>
    <mergeCell ref="B30:U30"/>
    <mergeCell ref="B31:U31"/>
    <mergeCell ref="B32:U32"/>
    <mergeCell ref="B33:U33"/>
    <mergeCell ref="AC96:AH97"/>
    <mergeCell ref="AI96:AL97"/>
    <mergeCell ref="B98:U98"/>
    <mergeCell ref="AC61:AH62"/>
    <mergeCell ref="AI61:AL62"/>
    <mergeCell ref="A64:U64"/>
    <mergeCell ref="A68:U68"/>
    <mergeCell ref="Z68:AL68"/>
    <mergeCell ref="V90:AA91"/>
    <mergeCell ref="AC90:AH91"/>
    <mergeCell ref="AI90:AL91"/>
    <mergeCell ref="B99:U99"/>
    <mergeCell ref="B100:U100"/>
    <mergeCell ref="B101:U101"/>
    <mergeCell ref="B102:U102"/>
    <mergeCell ref="B103:U103"/>
    <mergeCell ref="B104:U104"/>
    <mergeCell ref="A93:U93"/>
    <mergeCell ref="A95:E95"/>
    <mergeCell ref="V96:AA97"/>
    <mergeCell ref="A114:H114"/>
    <mergeCell ref="A115:H115"/>
    <mergeCell ref="A116:H116"/>
    <mergeCell ref="A117:H117"/>
    <mergeCell ref="A118:H118"/>
    <mergeCell ref="A119:H119"/>
    <mergeCell ref="B105:U105"/>
    <mergeCell ref="B106:U106"/>
    <mergeCell ref="A109:U109"/>
    <mergeCell ref="A111:H111"/>
    <mergeCell ref="A112:H112"/>
    <mergeCell ref="A113:H113"/>
    <mergeCell ref="V132:AA133"/>
    <mergeCell ref="AC132:AH133"/>
    <mergeCell ref="AI132:AL133"/>
    <mergeCell ref="A120:H120"/>
    <mergeCell ref="A121:H121"/>
    <mergeCell ref="A122:H122"/>
    <mergeCell ref="A123:H123"/>
    <mergeCell ref="A124:H124"/>
    <mergeCell ref="A125:H125"/>
    <mergeCell ref="B134:U134"/>
    <mergeCell ref="B135:U135"/>
    <mergeCell ref="B136:U136"/>
    <mergeCell ref="B137:U137"/>
    <mergeCell ref="B138:U138"/>
    <mergeCell ref="B139:U139"/>
    <mergeCell ref="A126:H126"/>
    <mergeCell ref="A127:U127"/>
    <mergeCell ref="A128:U128"/>
    <mergeCell ref="A147:Q147"/>
    <mergeCell ref="S147:AG147"/>
    <mergeCell ref="A148:Q148"/>
    <mergeCell ref="S148:AG148"/>
    <mergeCell ref="A149:Q149"/>
    <mergeCell ref="S149:AG149"/>
    <mergeCell ref="A142:AG142"/>
    <mergeCell ref="A144:Q144"/>
    <mergeCell ref="S144:AG144"/>
    <mergeCell ref="A145:Q145"/>
    <mergeCell ref="S145:AG145"/>
    <mergeCell ref="A146:Q146"/>
    <mergeCell ref="S146:AG146"/>
    <mergeCell ref="A161:Q161"/>
    <mergeCell ref="A155:Q155"/>
    <mergeCell ref="A156:Q156"/>
    <mergeCell ref="A157:Q157"/>
    <mergeCell ref="A158:Q158"/>
    <mergeCell ref="A159:Q159"/>
    <mergeCell ref="A160:Q160"/>
    <mergeCell ref="A150:Q150"/>
    <mergeCell ref="S150:AG150"/>
    <mergeCell ref="A151:Q151"/>
    <mergeCell ref="A152:Q152"/>
    <mergeCell ref="A153:Q153"/>
    <mergeCell ref="A154:Q154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86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J149"/>
  <sheetViews>
    <sheetView showGridLines="0" view="pageBreakPreview" topLeftCell="A2" zoomScaleNormal="100" zoomScaleSheetLayoutView="100" workbookViewId="0">
      <selection activeCell="A2" sqref="A2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23" customWidth="1"/>
    <col min="21" max="21" width="9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1.42578125" customWidth="1"/>
    <col min="33" max="33" width="9.85546875" customWidth="1"/>
    <col min="34" max="36" width="11.2851562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1" width="41.140625" style="1" hidden="1" customWidth="1"/>
    <col min="42" max="42" width="6" hidden="1" customWidth="1"/>
    <col min="43" max="43" width="6.85546875" hidden="1" customWidth="1"/>
    <col min="44" max="44" width="4.7109375" hidden="1" customWidth="1"/>
    <col min="45" max="45" width="5.140625" hidden="1" customWidth="1"/>
    <col min="46" max="47" width="5.85546875" hidden="1" customWidth="1"/>
    <col min="48" max="48" width="11.42578125" hidden="1" customWidth="1"/>
    <col min="49" max="49" width="45.5703125" hidden="1" customWidth="1"/>
    <col min="50" max="61" width="11.42578125" hidden="1" customWidth="1"/>
    <col min="62" max="62" width="11.42578125" customWidth="1"/>
  </cols>
  <sheetData>
    <row r="1" spans="1:40" ht="15" hidden="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4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4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4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40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40" ht="15.75">
      <c r="A6" s="136" t="s">
        <v>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</row>
    <row r="7" spans="1:40" ht="18.75" customHeight="1">
      <c r="A7" s="137" t="s">
        <v>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</row>
    <row r="8" spans="1:40" ht="15.75" customHeight="1">
      <c r="A8" s="138" t="s">
        <v>123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</row>
    <row r="9" spans="1:40" ht="21" customHeight="1"/>
    <row r="10" spans="1:40" ht="2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2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31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97" t="s">
        <v>124</v>
      </c>
      <c r="T12" s="97"/>
      <c r="U12" s="97"/>
      <c r="V12" s="97"/>
      <c r="W12" s="97"/>
      <c r="X12" s="97"/>
      <c r="Y12" s="5"/>
      <c r="Z12" s="3"/>
      <c r="AA12" s="3"/>
      <c r="AB12" s="3"/>
      <c r="AC12" s="97" t="s">
        <v>4</v>
      </c>
      <c r="AD12" s="97"/>
      <c r="AE12" s="97"/>
      <c r="AF12" s="97"/>
      <c r="AG12" s="3"/>
      <c r="AH12" s="3"/>
      <c r="AI12" s="3"/>
      <c r="AJ12" s="3"/>
      <c r="AK12" s="3"/>
      <c r="AL12" s="3"/>
      <c r="AM12" s="3"/>
      <c r="AN12" s="3"/>
    </row>
    <row r="13" spans="1:40" ht="36" customHeight="1">
      <c r="A13" s="134"/>
      <c r="B13" s="134"/>
      <c r="C13" s="134"/>
      <c r="D13" s="134"/>
      <c r="E13" s="134"/>
      <c r="F13" s="134"/>
      <c r="G13" s="134"/>
      <c r="S13" s="114" t="s">
        <v>125</v>
      </c>
      <c r="T13" s="115"/>
      <c r="U13" s="115"/>
      <c r="V13" s="115"/>
      <c r="W13" s="116"/>
      <c r="X13" s="12">
        <v>94</v>
      </c>
      <c r="Y13" s="5"/>
      <c r="Z13" s="8"/>
      <c r="AA13" s="8"/>
      <c r="AB13" s="8"/>
      <c r="AC13" s="8"/>
      <c r="AD13" s="8"/>
      <c r="AE13" s="9"/>
      <c r="AL13" s="10"/>
      <c r="AM13" s="8"/>
      <c r="AN13" s="8"/>
    </row>
    <row r="14" spans="1:40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4" t="s">
        <v>126</v>
      </c>
      <c r="T14" s="115"/>
      <c r="U14" s="115"/>
      <c r="V14" s="115"/>
      <c r="W14" s="116"/>
      <c r="X14" s="12">
        <v>93</v>
      </c>
      <c r="Y14" s="5"/>
      <c r="Z14" s="8"/>
      <c r="AA14" s="13"/>
      <c r="AB14" s="13"/>
      <c r="AC14" s="112" t="s">
        <v>6</v>
      </c>
      <c r="AD14" s="112"/>
      <c r="AE14" s="12">
        <v>432</v>
      </c>
      <c r="AF14" s="11"/>
      <c r="AG14" s="11"/>
      <c r="AH14" s="11"/>
      <c r="AI14" s="11"/>
      <c r="AJ14" s="11"/>
      <c r="AK14" s="11"/>
      <c r="AL14" s="14"/>
      <c r="AM14" s="8"/>
      <c r="AN14" s="13"/>
    </row>
    <row r="15" spans="1:40" ht="1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4" t="s">
        <v>127</v>
      </c>
      <c r="T15" s="115"/>
      <c r="U15" s="115"/>
      <c r="V15" s="115"/>
      <c r="W15" s="116"/>
      <c r="X15" s="12">
        <v>287</v>
      </c>
      <c r="Y15" s="5"/>
      <c r="Z15" s="8"/>
      <c r="AA15" s="13"/>
      <c r="AB15" s="13"/>
      <c r="AC15" s="112" t="s">
        <v>8</v>
      </c>
      <c r="AD15" s="112"/>
      <c r="AE15" s="12">
        <v>750</v>
      </c>
      <c r="AF15" s="11"/>
      <c r="AG15" s="11"/>
      <c r="AH15" s="11"/>
      <c r="AI15" s="11"/>
      <c r="AJ15" s="11"/>
      <c r="AK15" s="11"/>
      <c r="AL15" s="14"/>
      <c r="AM15" s="8"/>
      <c r="AN15" s="13"/>
    </row>
    <row r="16" spans="1:40" ht="1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4" t="s">
        <v>128</v>
      </c>
      <c r="T16" s="115"/>
      <c r="U16" s="115"/>
      <c r="V16" s="115"/>
      <c r="W16" s="116"/>
      <c r="X16" s="12">
        <v>405</v>
      </c>
      <c r="Y16" s="5"/>
      <c r="Z16" s="8"/>
      <c r="AA16" s="13"/>
      <c r="AB16" s="13"/>
      <c r="AC16" s="112" t="s">
        <v>10</v>
      </c>
      <c r="AD16" s="112"/>
      <c r="AE16" s="12">
        <f>SUM(AE14:AE15)</f>
        <v>1182</v>
      </c>
      <c r="AF16" s="11"/>
      <c r="AG16" s="11"/>
      <c r="AH16" s="11"/>
      <c r="AI16" s="11"/>
      <c r="AJ16" s="11"/>
      <c r="AK16" s="11"/>
      <c r="AL16" s="14"/>
      <c r="AM16" s="8"/>
      <c r="AN16" s="13"/>
    </row>
    <row r="17" spans="1:59" ht="33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4" t="s">
        <v>129</v>
      </c>
      <c r="T17" s="115"/>
      <c r="U17" s="115"/>
      <c r="V17" s="115"/>
      <c r="W17" s="116"/>
      <c r="X17" s="12">
        <v>40</v>
      </c>
      <c r="Y17" s="5"/>
      <c r="Z17" s="8"/>
      <c r="AA17" s="13"/>
      <c r="AB17" s="13"/>
      <c r="AC17" s="13"/>
      <c r="AD17" s="13"/>
      <c r="AE17" s="9"/>
      <c r="AF17" s="11"/>
      <c r="AG17" s="11"/>
      <c r="AH17" s="11"/>
      <c r="AI17" s="11"/>
      <c r="AJ17" s="11"/>
      <c r="AK17" s="11"/>
      <c r="AL17" s="14"/>
      <c r="AM17" s="8"/>
      <c r="AN17" s="13"/>
    </row>
    <row r="18" spans="1:59" ht="39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4" t="s">
        <v>130</v>
      </c>
      <c r="T18" s="115"/>
      <c r="U18" s="115"/>
      <c r="V18" s="115"/>
      <c r="W18" s="116"/>
      <c r="X18" s="12">
        <v>181</v>
      </c>
      <c r="Y18" s="5"/>
      <c r="Z18" s="8"/>
      <c r="AA18" s="13"/>
      <c r="AB18" s="13"/>
      <c r="AC18" s="13"/>
      <c r="AD18" s="13"/>
      <c r="AE18" s="9"/>
      <c r="AF18" s="11"/>
      <c r="AG18" s="11"/>
      <c r="AH18" s="11"/>
      <c r="AI18" s="11"/>
      <c r="AJ18" s="11"/>
      <c r="AK18" s="11"/>
      <c r="AL18" s="14"/>
      <c r="AM18" s="8"/>
      <c r="AN18" s="13"/>
    </row>
    <row r="19" spans="1:59" ht="19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4" t="s">
        <v>131</v>
      </c>
      <c r="T19" s="115"/>
      <c r="U19" s="115"/>
      <c r="V19" s="115"/>
      <c r="W19" s="116"/>
      <c r="X19" s="12">
        <v>82</v>
      </c>
      <c r="Y19" s="5"/>
      <c r="Z19" s="8"/>
      <c r="AA19" s="13"/>
      <c r="AB19" s="13"/>
      <c r="AC19" s="13"/>
      <c r="AD19" s="13"/>
      <c r="AE19" s="9"/>
      <c r="AF19" s="11"/>
      <c r="AG19" s="11"/>
      <c r="AH19" s="11"/>
      <c r="AI19" s="11"/>
      <c r="AJ19" s="11"/>
      <c r="AK19" s="11"/>
      <c r="AL19" s="14"/>
      <c r="AM19" s="8"/>
      <c r="AN19" s="13"/>
    </row>
    <row r="20" spans="1:59" ht="27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39" t="s">
        <v>10</v>
      </c>
      <c r="T20" s="140"/>
      <c r="U20" s="140"/>
      <c r="V20" s="140"/>
      <c r="W20" s="141"/>
      <c r="X20" s="12">
        <f>SUM(X13:X19)</f>
        <v>1182</v>
      </c>
      <c r="Y20" s="14"/>
      <c r="Z20" s="8"/>
      <c r="AA20" s="13"/>
      <c r="AB20" s="13"/>
      <c r="AC20" s="13"/>
      <c r="AD20" s="13"/>
      <c r="AE20" s="9"/>
      <c r="AF20" s="11"/>
      <c r="AG20" s="11"/>
      <c r="AH20" s="11"/>
      <c r="AI20" s="11"/>
      <c r="AJ20" s="11"/>
      <c r="AK20" s="11"/>
      <c r="AL20" s="14"/>
      <c r="AM20" s="8"/>
      <c r="AN20" s="13"/>
    </row>
    <row r="21" spans="1:59" ht="36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82"/>
      <c r="T21" s="82"/>
      <c r="U21" s="82"/>
      <c r="V21" s="82"/>
      <c r="W21" s="82"/>
      <c r="X21" s="53"/>
      <c r="Y21" s="14"/>
      <c r="Z21" s="8"/>
      <c r="AA21" s="13"/>
      <c r="AB21" s="13"/>
      <c r="AC21" s="13"/>
      <c r="AD21" s="13"/>
      <c r="AE21" s="9"/>
      <c r="AF21" s="11"/>
      <c r="AG21" s="11"/>
      <c r="AH21" s="11"/>
      <c r="AI21" s="11"/>
      <c r="AJ21" s="11"/>
      <c r="AK21" s="11"/>
      <c r="AL21" s="14"/>
      <c r="AM21" s="8"/>
      <c r="AN21" s="13"/>
    </row>
    <row r="22" spans="1:59" ht="33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82"/>
      <c r="T22" s="82"/>
      <c r="U22" s="82"/>
      <c r="V22" s="82"/>
      <c r="W22" s="82"/>
      <c r="X22" s="53"/>
      <c r="Y22" s="14"/>
      <c r="Z22" s="8"/>
      <c r="AA22" s="13"/>
      <c r="AB22" s="13"/>
      <c r="AC22" s="13"/>
      <c r="AD22" s="13"/>
      <c r="AE22" s="9"/>
      <c r="AF22" s="11"/>
      <c r="AG22" s="11"/>
      <c r="AH22" s="11"/>
      <c r="AI22" s="11"/>
      <c r="AJ22" s="11"/>
      <c r="AK22" s="11"/>
      <c r="AL22" s="14"/>
      <c r="AM22" s="8"/>
      <c r="AN22" s="13"/>
    </row>
    <row r="23" spans="1:59" ht="33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82"/>
      <c r="T23" s="82"/>
      <c r="U23" s="82"/>
      <c r="V23" s="82"/>
      <c r="W23" s="82"/>
      <c r="X23" s="53"/>
      <c r="Y23" s="14"/>
      <c r="Z23" s="8"/>
      <c r="AA23" s="13"/>
      <c r="AB23" s="13"/>
      <c r="AC23" s="13"/>
      <c r="AD23" s="13"/>
      <c r="AE23" s="9"/>
      <c r="AF23" s="11"/>
      <c r="AG23" s="11"/>
      <c r="AH23" s="11"/>
      <c r="AI23" s="11"/>
      <c r="AJ23" s="11"/>
      <c r="AK23" s="11"/>
      <c r="AL23" s="14"/>
      <c r="AM23" s="8"/>
      <c r="AN23" s="13"/>
    </row>
    <row r="24" spans="1:59" ht="33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82"/>
      <c r="T24" s="82"/>
      <c r="U24" s="82"/>
      <c r="V24" s="82"/>
      <c r="W24" s="82"/>
      <c r="X24" s="53"/>
      <c r="Y24" s="14"/>
      <c r="Z24" s="8"/>
      <c r="AA24" s="13"/>
      <c r="AB24" s="13"/>
      <c r="AC24" s="13"/>
      <c r="AD24" s="13"/>
      <c r="AE24" s="9"/>
      <c r="AF24" s="11"/>
      <c r="AG24" s="11"/>
      <c r="AH24" s="11"/>
      <c r="AI24" s="11"/>
      <c r="AJ24" s="11"/>
      <c r="AK24" s="11"/>
      <c r="AL24" s="14"/>
      <c r="AM24" s="8"/>
      <c r="AN24" s="13"/>
    </row>
    <row r="25" spans="1:59" ht="20.25">
      <c r="A25" s="11"/>
      <c r="B25" s="1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59" ht="20.25">
      <c r="A26" s="11"/>
      <c r="B26" s="18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59" ht="1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2" t="s">
        <v>11</v>
      </c>
      <c r="W27" s="123"/>
      <c r="X27" s="123"/>
      <c r="Y27" s="123"/>
      <c r="Z27" s="123"/>
      <c r="AA27" s="124"/>
      <c r="AB27" s="19"/>
      <c r="AC27" s="122" t="s">
        <v>12</v>
      </c>
      <c r="AD27" s="123"/>
      <c r="AE27" s="123"/>
      <c r="AF27" s="123"/>
      <c r="AG27" s="123"/>
      <c r="AH27" s="124"/>
      <c r="AI27" s="122" t="s">
        <v>132</v>
      </c>
      <c r="AJ27" s="124"/>
      <c r="AK27" s="83"/>
      <c r="AL27" s="84"/>
      <c r="AM27" s="84"/>
      <c r="AN27" s="85"/>
      <c r="AP27">
        <v>1</v>
      </c>
      <c r="AQ27">
        <v>2</v>
      </c>
      <c r="AR27">
        <v>3</v>
      </c>
      <c r="AS27">
        <v>4</v>
      </c>
      <c r="AT27">
        <v>5</v>
      </c>
      <c r="AU27" t="s">
        <v>14</v>
      </c>
      <c r="AV27" t="s">
        <v>10</v>
      </c>
      <c r="AX27">
        <v>1</v>
      </c>
      <c r="AY27">
        <v>2</v>
      </c>
      <c r="AZ27">
        <v>3</v>
      </c>
      <c r="BA27">
        <v>4</v>
      </c>
      <c r="BB27">
        <v>5</v>
      </c>
      <c r="BC27" t="s">
        <v>14</v>
      </c>
      <c r="BD27" t="s">
        <v>10</v>
      </c>
    </row>
    <row r="28" spans="1:59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25"/>
      <c r="W28" s="126"/>
      <c r="X28" s="126"/>
      <c r="Y28" s="126"/>
      <c r="Z28" s="126"/>
      <c r="AA28" s="127"/>
      <c r="AB28" s="19"/>
      <c r="AC28" s="125"/>
      <c r="AD28" s="126"/>
      <c r="AE28" s="126"/>
      <c r="AF28" s="126"/>
      <c r="AG28" s="126"/>
      <c r="AH28" s="127"/>
      <c r="AI28" s="125"/>
      <c r="AJ28" s="127"/>
      <c r="AK28" s="86"/>
      <c r="AL28" s="87"/>
      <c r="AM28" s="87"/>
      <c r="AN28" s="88"/>
      <c r="AO28" s="1" t="s">
        <v>15</v>
      </c>
      <c r="AP28">
        <v>145</v>
      </c>
      <c r="AQ28">
        <v>194</v>
      </c>
      <c r="AR28">
        <v>365</v>
      </c>
      <c r="AS28">
        <v>322</v>
      </c>
      <c r="AT28">
        <v>121</v>
      </c>
      <c r="AU28">
        <v>35</v>
      </c>
      <c r="AV28">
        <v>1182</v>
      </c>
      <c r="AW28" t="s">
        <v>15</v>
      </c>
      <c r="AX28">
        <v>145</v>
      </c>
      <c r="AY28">
        <v>194</v>
      </c>
      <c r="AZ28">
        <v>365</v>
      </c>
      <c r="BA28">
        <v>322</v>
      </c>
      <c r="BB28">
        <v>121</v>
      </c>
      <c r="BC28">
        <v>0</v>
      </c>
      <c r="BD28">
        <v>3.07</v>
      </c>
      <c r="BE28">
        <v>1.17</v>
      </c>
      <c r="BF28">
        <v>3</v>
      </c>
      <c r="BG28">
        <v>3</v>
      </c>
    </row>
    <row r="29" spans="1:59" s="23" customFormat="1" ht="40.5" customHeight="1">
      <c r="A29" s="97" t="s">
        <v>16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20">
        <v>1</v>
      </c>
      <c r="W29" s="20">
        <v>2</v>
      </c>
      <c r="X29" s="20">
        <v>3</v>
      </c>
      <c r="Y29" s="20">
        <v>4</v>
      </c>
      <c r="Z29" s="20">
        <v>5</v>
      </c>
      <c r="AA29" s="20" t="s">
        <v>17</v>
      </c>
      <c r="AB29" s="21" t="s">
        <v>18</v>
      </c>
      <c r="AC29" s="20">
        <v>1</v>
      </c>
      <c r="AD29" s="20">
        <v>2</v>
      </c>
      <c r="AE29" s="20">
        <v>3</v>
      </c>
      <c r="AF29" s="20">
        <v>4</v>
      </c>
      <c r="AG29" s="20">
        <v>5</v>
      </c>
      <c r="AH29" s="20" t="s">
        <v>17</v>
      </c>
      <c r="AI29" s="89" t="s">
        <v>133</v>
      </c>
      <c r="AJ29" s="89" t="s">
        <v>134</v>
      </c>
      <c r="AK29" s="22" t="s">
        <v>19</v>
      </c>
      <c r="AL29" s="22" t="s">
        <v>20</v>
      </c>
      <c r="AM29" s="22" t="s">
        <v>21</v>
      </c>
      <c r="AN29" s="22" t="s">
        <v>22</v>
      </c>
      <c r="AO29" s="1" t="s">
        <v>23</v>
      </c>
      <c r="AP29" s="23">
        <v>220</v>
      </c>
      <c r="AQ29" s="23">
        <v>292</v>
      </c>
      <c r="AR29" s="23">
        <v>320</v>
      </c>
      <c r="AS29" s="23">
        <v>247</v>
      </c>
      <c r="AT29" s="23">
        <v>88</v>
      </c>
      <c r="AU29" s="23">
        <v>15</v>
      </c>
      <c r="AV29" s="23">
        <v>1182</v>
      </c>
      <c r="AW29" s="23" t="s">
        <v>23</v>
      </c>
      <c r="AX29" s="23">
        <v>220</v>
      </c>
      <c r="AY29" s="23">
        <v>292</v>
      </c>
      <c r="AZ29" s="23">
        <v>320</v>
      </c>
      <c r="BA29" s="23">
        <v>247</v>
      </c>
      <c r="BB29" s="23">
        <v>88</v>
      </c>
      <c r="BC29" s="23">
        <v>0</v>
      </c>
      <c r="BD29" s="23">
        <v>2.74</v>
      </c>
      <c r="BE29" s="23">
        <v>1.2</v>
      </c>
      <c r="BF29" s="23">
        <v>3</v>
      </c>
      <c r="BG29" s="23">
        <v>3</v>
      </c>
    </row>
    <row r="30" spans="1:59" s="29" customFormat="1" ht="20.100000000000001" customHeight="1">
      <c r="A30" s="24" t="s">
        <v>24</v>
      </c>
      <c r="B30" s="114" t="s">
        <v>25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  <c r="V30" s="12">
        <f>AP28</f>
        <v>145</v>
      </c>
      <c r="W30" s="12">
        <f t="shared" ref="W30:AB37" si="0">AQ28</f>
        <v>194</v>
      </c>
      <c r="X30" s="12">
        <f t="shared" si="0"/>
        <v>365</v>
      </c>
      <c r="Y30" s="12">
        <f t="shared" si="0"/>
        <v>322</v>
      </c>
      <c r="Z30" s="12">
        <f t="shared" si="0"/>
        <v>121</v>
      </c>
      <c r="AA30" s="12">
        <f t="shared" si="0"/>
        <v>35</v>
      </c>
      <c r="AB30" s="12">
        <f t="shared" si="0"/>
        <v>1182</v>
      </c>
      <c r="AC30" s="25">
        <f t="shared" ref="AC30:AH38" si="1">V30/$AB30</f>
        <v>0.12267343485617598</v>
      </c>
      <c r="AD30" s="25">
        <f t="shared" si="1"/>
        <v>0.16412859560067683</v>
      </c>
      <c r="AE30" s="25">
        <f t="shared" si="1"/>
        <v>0.30879864636209814</v>
      </c>
      <c r="AF30" s="25">
        <f t="shared" si="1"/>
        <v>0.27241962774957701</v>
      </c>
      <c r="AG30" s="25">
        <f t="shared" si="1"/>
        <v>0.10236886632825719</v>
      </c>
      <c r="AH30" s="25">
        <f t="shared" si="1"/>
        <v>2.961082910321489E-2</v>
      </c>
      <c r="AI30" s="25">
        <f>(V30+W30)/(V30+W30+X30+Y30+Z30)</f>
        <v>0.29555361813426329</v>
      </c>
      <c r="AJ30" s="25">
        <f>(X30+Y30+Z30)/(V30+W30+X30+Y30+Z30)</f>
        <v>0.70444638186573671</v>
      </c>
      <c r="AK30" s="26">
        <f>BD28</f>
        <v>3.07</v>
      </c>
      <c r="AL30" s="26">
        <f t="shared" ref="AL30:AN37" si="2">BE28</f>
        <v>1.17</v>
      </c>
      <c r="AM30" s="27">
        <f t="shared" si="2"/>
        <v>3</v>
      </c>
      <c r="AN30" s="27">
        <f t="shared" si="2"/>
        <v>3</v>
      </c>
      <c r="AO30" s="28" t="s">
        <v>26</v>
      </c>
      <c r="AP30" s="29">
        <v>276</v>
      </c>
      <c r="AQ30" s="29">
        <v>248</v>
      </c>
      <c r="AR30" s="29">
        <v>304</v>
      </c>
      <c r="AS30" s="29">
        <v>199</v>
      </c>
      <c r="AT30" s="29">
        <v>67</v>
      </c>
      <c r="AU30" s="29">
        <v>88</v>
      </c>
      <c r="AV30" s="29">
        <v>1182</v>
      </c>
      <c r="AW30" s="29" t="s">
        <v>26</v>
      </c>
      <c r="AX30" s="29">
        <v>276</v>
      </c>
      <c r="AY30" s="29">
        <v>248</v>
      </c>
      <c r="AZ30" s="29">
        <v>304</v>
      </c>
      <c r="BA30" s="29">
        <v>199</v>
      </c>
      <c r="BB30" s="29">
        <v>67</v>
      </c>
      <c r="BC30" s="29">
        <v>0</v>
      </c>
      <c r="BD30" s="29">
        <v>2.57</v>
      </c>
      <c r="BE30" s="29">
        <v>1.22</v>
      </c>
      <c r="BF30" s="29">
        <v>3</v>
      </c>
      <c r="BG30" s="29">
        <v>3</v>
      </c>
    </row>
    <row r="31" spans="1:59" s="29" customFormat="1" ht="20.100000000000001" customHeight="1">
      <c r="A31" s="24" t="s">
        <v>27</v>
      </c>
      <c r="B31" s="114" t="s">
        <v>28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2">
        <f t="shared" ref="V31:V37" si="3">AP29</f>
        <v>220</v>
      </c>
      <c r="W31" s="12">
        <f t="shared" si="0"/>
        <v>292</v>
      </c>
      <c r="X31" s="12">
        <f t="shared" si="0"/>
        <v>320</v>
      </c>
      <c r="Y31" s="12">
        <f t="shared" si="0"/>
        <v>247</v>
      </c>
      <c r="Z31" s="12">
        <f t="shared" si="0"/>
        <v>88</v>
      </c>
      <c r="AA31" s="12">
        <f t="shared" si="0"/>
        <v>15</v>
      </c>
      <c r="AB31" s="12">
        <f t="shared" si="0"/>
        <v>1182</v>
      </c>
      <c r="AC31" s="25">
        <f t="shared" si="1"/>
        <v>0.18612521150592218</v>
      </c>
      <c r="AD31" s="25">
        <f t="shared" si="1"/>
        <v>0.24703891708967851</v>
      </c>
      <c r="AE31" s="25">
        <f t="shared" si="1"/>
        <v>0.27072758037225042</v>
      </c>
      <c r="AF31" s="25">
        <f t="shared" si="1"/>
        <v>0.20896785109983079</v>
      </c>
      <c r="AG31" s="25">
        <f t="shared" si="1"/>
        <v>7.4450084602368863E-2</v>
      </c>
      <c r="AH31" s="25">
        <f t="shared" si="1"/>
        <v>1.2690355329949238E-2</v>
      </c>
      <c r="AI31" s="25">
        <f t="shared" ref="AI31:AI38" si="4">(V31+W31)/(V31+W31+X31+Y31+Z31)</f>
        <v>0.43873179091688091</v>
      </c>
      <c r="AJ31" s="25">
        <f t="shared" ref="AJ31:AJ38" si="5">(X31+Y31+Z31)/(V31+W31+X31+Y31+Z31)</f>
        <v>0.56126820908311914</v>
      </c>
      <c r="AK31" s="26">
        <f t="shared" ref="AK31:AK37" si="6">BD29</f>
        <v>2.74</v>
      </c>
      <c r="AL31" s="26">
        <f t="shared" si="2"/>
        <v>1.2</v>
      </c>
      <c r="AM31" s="27">
        <f t="shared" si="2"/>
        <v>3</v>
      </c>
      <c r="AN31" s="27">
        <f t="shared" si="2"/>
        <v>3</v>
      </c>
      <c r="AO31" s="28" t="s">
        <v>29</v>
      </c>
      <c r="AP31" s="29">
        <v>267</v>
      </c>
      <c r="AQ31" s="29">
        <v>234</v>
      </c>
      <c r="AR31" s="29">
        <v>279</v>
      </c>
      <c r="AS31" s="29">
        <v>262</v>
      </c>
      <c r="AT31" s="29">
        <v>129</v>
      </c>
      <c r="AU31" s="29">
        <v>11</v>
      </c>
      <c r="AV31" s="29">
        <v>1182</v>
      </c>
      <c r="AW31" s="29" t="s">
        <v>29</v>
      </c>
      <c r="AX31" s="29">
        <v>267</v>
      </c>
      <c r="AY31" s="29">
        <v>234</v>
      </c>
      <c r="AZ31" s="29">
        <v>279</v>
      </c>
      <c r="BA31" s="29">
        <v>262</v>
      </c>
      <c r="BB31" s="29">
        <v>129</v>
      </c>
      <c r="BC31" s="29">
        <v>0</v>
      </c>
      <c r="BD31" s="29">
        <v>2.79</v>
      </c>
      <c r="BE31" s="29">
        <v>1.32</v>
      </c>
      <c r="BF31" s="29">
        <v>3</v>
      </c>
      <c r="BG31" s="29">
        <v>3</v>
      </c>
    </row>
    <row r="32" spans="1:59" s="29" customFormat="1" ht="20.100000000000001" customHeight="1">
      <c r="A32" s="24" t="s">
        <v>30</v>
      </c>
      <c r="B32" s="114" t="s">
        <v>31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2">
        <f t="shared" si="3"/>
        <v>276</v>
      </c>
      <c r="W32" s="12">
        <f t="shared" si="0"/>
        <v>248</v>
      </c>
      <c r="X32" s="12">
        <f t="shared" si="0"/>
        <v>304</v>
      </c>
      <c r="Y32" s="12">
        <f t="shared" si="0"/>
        <v>199</v>
      </c>
      <c r="Z32" s="12">
        <f t="shared" si="0"/>
        <v>67</v>
      </c>
      <c r="AA32" s="12">
        <f t="shared" si="0"/>
        <v>88</v>
      </c>
      <c r="AB32" s="12">
        <f t="shared" si="0"/>
        <v>1182</v>
      </c>
      <c r="AC32" s="25">
        <f t="shared" si="1"/>
        <v>0.233502538071066</v>
      </c>
      <c r="AD32" s="25">
        <f t="shared" si="1"/>
        <v>0.20981387478849409</v>
      </c>
      <c r="AE32" s="25">
        <f t="shared" si="1"/>
        <v>0.25719120135363788</v>
      </c>
      <c r="AF32" s="25">
        <f t="shared" si="1"/>
        <v>0.16835871404399322</v>
      </c>
      <c r="AG32" s="25">
        <f t="shared" si="1"/>
        <v>5.6683587140439931E-2</v>
      </c>
      <c r="AH32" s="25">
        <f t="shared" si="1"/>
        <v>7.4450084602368863E-2</v>
      </c>
      <c r="AI32" s="25">
        <f t="shared" si="4"/>
        <v>0.4789762340036563</v>
      </c>
      <c r="AJ32" s="25">
        <f t="shared" si="5"/>
        <v>0.5210237659963437</v>
      </c>
      <c r="AK32" s="26">
        <f t="shared" si="6"/>
        <v>2.57</v>
      </c>
      <c r="AL32" s="26">
        <f t="shared" si="2"/>
        <v>1.22</v>
      </c>
      <c r="AM32" s="27">
        <f t="shared" si="2"/>
        <v>3</v>
      </c>
      <c r="AN32" s="27">
        <f t="shared" si="2"/>
        <v>3</v>
      </c>
      <c r="AO32" s="28" t="s">
        <v>32</v>
      </c>
      <c r="AP32" s="29">
        <v>318</v>
      </c>
      <c r="AQ32" s="29">
        <v>247</v>
      </c>
      <c r="AR32" s="29">
        <v>250</v>
      </c>
      <c r="AS32" s="29">
        <v>232</v>
      </c>
      <c r="AT32" s="29">
        <v>121</v>
      </c>
      <c r="AU32" s="29">
        <v>14</v>
      </c>
      <c r="AV32" s="29">
        <v>1182</v>
      </c>
      <c r="AW32" s="29" t="s">
        <v>32</v>
      </c>
      <c r="AX32" s="29">
        <v>318</v>
      </c>
      <c r="AY32" s="29">
        <v>247</v>
      </c>
      <c r="AZ32" s="29">
        <v>250</v>
      </c>
      <c r="BA32" s="29">
        <v>232</v>
      </c>
      <c r="BB32" s="29">
        <v>121</v>
      </c>
      <c r="BC32" s="29">
        <v>0</v>
      </c>
      <c r="BD32" s="29">
        <v>2.65</v>
      </c>
      <c r="BE32" s="29">
        <v>1.34</v>
      </c>
      <c r="BF32" s="29">
        <v>3</v>
      </c>
      <c r="BG32" s="29">
        <v>1</v>
      </c>
    </row>
    <row r="33" spans="1:59" s="29" customFormat="1" ht="20.100000000000001" customHeight="1">
      <c r="A33" s="24" t="s">
        <v>33</v>
      </c>
      <c r="B33" s="114" t="s">
        <v>34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6"/>
      <c r="V33" s="12">
        <f t="shared" si="3"/>
        <v>267</v>
      </c>
      <c r="W33" s="12">
        <f t="shared" si="0"/>
        <v>234</v>
      </c>
      <c r="X33" s="12">
        <f t="shared" si="0"/>
        <v>279</v>
      </c>
      <c r="Y33" s="12">
        <f t="shared" si="0"/>
        <v>262</v>
      </c>
      <c r="Z33" s="12">
        <f t="shared" si="0"/>
        <v>129</v>
      </c>
      <c r="AA33" s="12">
        <f t="shared" si="0"/>
        <v>11</v>
      </c>
      <c r="AB33" s="12">
        <f t="shared" si="0"/>
        <v>1182</v>
      </c>
      <c r="AC33" s="25">
        <f t="shared" si="1"/>
        <v>0.22588832487309646</v>
      </c>
      <c r="AD33" s="25">
        <f t="shared" si="1"/>
        <v>0.19796954314720813</v>
      </c>
      <c r="AE33" s="25">
        <f t="shared" si="1"/>
        <v>0.23604060913705585</v>
      </c>
      <c r="AF33" s="25">
        <f t="shared" si="1"/>
        <v>0.22165820642978004</v>
      </c>
      <c r="AG33" s="25">
        <f t="shared" si="1"/>
        <v>0.10913705583756345</v>
      </c>
      <c r="AH33" s="25">
        <f t="shared" si="1"/>
        <v>9.3062605752961079E-3</v>
      </c>
      <c r="AI33" s="25">
        <f t="shared" si="4"/>
        <v>0.42783945345858243</v>
      </c>
      <c r="AJ33" s="25">
        <f t="shared" si="5"/>
        <v>0.57216054654141757</v>
      </c>
      <c r="AK33" s="26">
        <f t="shared" si="6"/>
        <v>2.79</v>
      </c>
      <c r="AL33" s="26">
        <f t="shared" si="2"/>
        <v>1.32</v>
      </c>
      <c r="AM33" s="27">
        <f t="shared" si="2"/>
        <v>3</v>
      </c>
      <c r="AN33" s="27">
        <f t="shared" si="2"/>
        <v>3</v>
      </c>
      <c r="AO33" s="28" t="s">
        <v>35</v>
      </c>
      <c r="AP33" s="29">
        <v>229</v>
      </c>
      <c r="AQ33" s="29">
        <v>249</v>
      </c>
      <c r="AR33" s="29">
        <v>277</v>
      </c>
      <c r="AS33" s="29">
        <v>274</v>
      </c>
      <c r="AT33" s="29">
        <v>138</v>
      </c>
      <c r="AU33" s="29">
        <v>15</v>
      </c>
      <c r="AV33" s="29">
        <v>1182</v>
      </c>
      <c r="AW33" s="29" t="s">
        <v>35</v>
      </c>
      <c r="AX33" s="29">
        <v>229</v>
      </c>
      <c r="AY33" s="29">
        <v>249</v>
      </c>
      <c r="AZ33" s="29">
        <v>277</v>
      </c>
      <c r="BA33" s="29">
        <v>274</v>
      </c>
      <c r="BB33" s="29">
        <v>138</v>
      </c>
      <c r="BC33" s="29">
        <v>0</v>
      </c>
      <c r="BD33" s="29">
        <v>2.87</v>
      </c>
      <c r="BE33" s="29">
        <v>1.3</v>
      </c>
      <c r="BF33" s="29">
        <v>3</v>
      </c>
      <c r="BG33" s="29">
        <v>3</v>
      </c>
    </row>
    <row r="34" spans="1:59" s="29" customFormat="1" ht="20.100000000000001" customHeight="1">
      <c r="A34" s="24" t="s">
        <v>36</v>
      </c>
      <c r="B34" s="114" t="s">
        <v>37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2">
        <f t="shared" si="3"/>
        <v>318</v>
      </c>
      <c r="W34" s="12">
        <f t="shared" si="0"/>
        <v>247</v>
      </c>
      <c r="X34" s="12">
        <f t="shared" si="0"/>
        <v>250</v>
      </c>
      <c r="Y34" s="12">
        <f t="shared" si="0"/>
        <v>232</v>
      </c>
      <c r="Z34" s="12">
        <f t="shared" si="0"/>
        <v>121</v>
      </c>
      <c r="AA34" s="12">
        <f t="shared" si="0"/>
        <v>14</v>
      </c>
      <c r="AB34" s="12">
        <f t="shared" si="0"/>
        <v>1182</v>
      </c>
      <c r="AC34" s="25">
        <f t="shared" si="1"/>
        <v>0.26903553299492383</v>
      </c>
      <c r="AD34" s="25">
        <f t="shared" si="1"/>
        <v>0.20896785109983079</v>
      </c>
      <c r="AE34" s="25">
        <f t="shared" si="1"/>
        <v>0.21150592216582065</v>
      </c>
      <c r="AF34" s="25">
        <f t="shared" si="1"/>
        <v>0.19627749576988154</v>
      </c>
      <c r="AG34" s="25">
        <f t="shared" si="1"/>
        <v>0.10236886632825719</v>
      </c>
      <c r="AH34" s="25">
        <f t="shared" si="1"/>
        <v>1.1844331641285956E-2</v>
      </c>
      <c r="AI34" s="25">
        <f t="shared" si="4"/>
        <v>0.48373287671232879</v>
      </c>
      <c r="AJ34" s="25">
        <f t="shared" si="5"/>
        <v>0.51626712328767121</v>
      </c>
      <c r="AK34" s="26">
        <f t="shared" si="6"/>
        <v>2.65</v>
      </c>
      <c r="AL34" s="26">
        <f t="shared" si="2"/>
        <v>1.34</v>
      </c>
      <c r="AM34" s="27">
        <f t="shared" si="2"/>
        <v>3</v>
      </c>
      <c r="AN34" s="27">
        <f t="shared" si="2"/>
        <v>1</v>
      </c>
      <c r="AO34" s="28" t="s">
        <v>38</v>
      </c>
      <c r="AP34" s="29">
        <v>349</v>
      </c>
      <c r="AQ34" s="29">
        <v>255</v>
      </c>
      <c r="AR34" s="29">
        <v>290</v>
      </c>
      <c r="AS34" s="29">
        <v>192</v>
      </c>
      <c r="AT34" s="29">
        <v>75</v>
      </c>
      <c r="AU34" s="29">
        <v>21</v>
      </c>
      <c r="AV34" s="29">
        <v>1182</v>
      </c>
      <c r="AW34" s="29" t="s">
        <v>38</v>
      </c>
      <c r="AX34" s="29">
        <v>349</v>
      </c>
      <c r="AY34" s="29">
        <v>255</v>
      </c>
      <c r="AZ34" s="29">
        <v>290</v>
      </c>
      <c r="BA34" s="29">
        <v>192</v>
      </c>
      <c r="BB34" s="29">
        <v>75</v>
      </c>
      <c r="BC34" s="29">
        <v>0</v>
      </c>
      <c r="BD34" s="29">
        <v>2.4700000000000002</v>
      </c>
      <c r="BE34" s="29">
        <v>1.25</v>
      </c>
      <c r="BF34" s="29">
        <v>2</v>
      </c>
      <c r="BG34" s="29">
        <v>1</v>
      </c>
    </row>
    <row r="35" spans="1:59" s="29" customFormat="1" ht="20.100000000000001" customHeight="1">
      <c r="A35" s="24" t="s">
        <v>39</v>
      </c>
      <c r="B35" s="114" t="s">
        <v>40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2">
        <f t="shared" si="3"/>
        <v>229</v>
      </c>
      <c r="W35" s="12">
        <f t="shared" si="0"/>
        <v>249</v>
      </c>
      <c r="X35" s="12">
        <f t="shared" si="0"/>
        <v>277</v>
      </c>
      <c r="Y35" s="12">
        <f t="shared" si="0"/>
        <v>274</v>
      </c>
      <c r="Z35" s="12">
        <f t="shared" si="0"/>
        <v>138</v>
      </c>
      <c r="AA35" s="12">
        <f t="shared" si="0"/>
        <v>15</v>
      </c>
      <c r="AB35" s="12">
        <f t="shared" si="0"/>
        <v>1182</v>
      </c>
      <c r="AC35" s="25">
        <f t="shared" si="1"/>
        <v>0.19373942470389172</v>
      </c>
      <c r="AD35" s="25">
        <f t="shared" si="1"/>
        <v>0.21065989847715735</v>
      </c>
      <c r="AE35" s="25">
        <f t="shared" si="1"/>
        <v>0.23434856175972926</v>
      </c>
      <c r="AF35" s="25">
        <f t="shared" si="1"/>
        <v>0.23181049069373943</v>
      </c>
      <c r="AG35" s="25">
        <f t="shared" si="1"/>
        <v>0.116751269035533</v>
      </c>
      <c r="AH35" s="25">
        <f t="shared" si="1"/>
        <v>1.2690355329949238E-2</v>
      </c>
      <c r="AI35" s="25">
        <f t="shared" si="4"/>
        <v>0.40959725792630675</v>
      </c>
      <c r="AJ35" s="25">
        <f t="shared" si="5"/>
        <v>0.59040274207369325</v>
      </c>
      <c r="AK35" s="26">
        <f t="shared" si="6"/>
        <v>2.87</v>
      </c>
      <c r="AL35" s="26">
        <f t="shared" si="2"/>
        <v>1.3</v>
      </c>
      <c r="AM35" s="27">
        <f t="shared" si="2"/>
        <v>3</v>
      </c>
      <c r="AN35" s="27">
        <f t="shared" si="2"/>
        <v>3</v>
      </c>
      <c r="AO35" s="28" t="s">
        <v>41</v>
      </c>
      <c r="AP35" s="29">
        <v>259</v>
      </c>
      <c r="AQ35" s="29">
        <v>238</v>
      </c>
      <c r="AR35" s="29">
        <v>292</v>
      </c>
      <c r="AS35" s="29">
        <v>173</v>
      </c>
      <c r="AT35" s="29">
        <v>69</v>
      </c>
      <c r="AU35" s="29">
        <v>151</v>
      </c>
      <c r="AV35" s="29">
        <v>1182</v>
      </c>
      <c r="AW35" s="29" t="s">
        <v>41</v>
      </c>
      <c r="AX35" s="29">
        <v>259</v>
      </c>
      <c r="AY35" s="29">
        <v>238</v>
      </c>
      <c r="AZ35" s="29">
        <v>292</v>
      </c>
      <c r="BA35" s="29">
        <v>173</v>
      </c>
      <c r="BB35" s="29">
        <v>69</v>
      </c>
      <c r="BC35" s="29">
        <v>0</v>
      </c>
      <c r="BD35" s="29">
        <v>2.57</v>
      </c>
      <c r="BE35" s="29">
        <v>1.22</v>
      </c>
      <c r="BF35" s="29">
        <v>3</v>
      </c>
      <c r="BG35" s="29">
        <v>3</v>
      </c>
    </row>
    <row r="36" spans="1:59" s="29" customFormat="1" ht="20.100000000000001" customHeight="1">
      <c r="A36" s="24" t="s">
        <v>42</v>
      </c>
      <c r="B36" s="114" t="s">
        <v>43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2">
        <f t="shared" si="3"/>
        <v>349</v>
      </c>
      <c r="W36" s="12">
        <f t="shared" si="0"/>
        <v>255</v>
      </c>
      <c r="X36" s="12">
        <f t="shared" si="0"/>
        <v>290</v>
      </c>
      <c r="Y36" s="12">
        <f t="shared" si="0"/>
        <v>192</v>
      </c>
      <c r="Z36" s="12">
        <f t="shared" si="0"/>
        <v>75</v>
      </c>
      <c r="AA36" s="12">
        <f t="shared" si="0"/>
        <v>21</v>
      </c>
      <c r="AB36" s="12">
        <f t="shared" si="0"/>
        <v>1182</v>
      </c>
      <c r="AC36" s="25">
        <f t="shared" si="1"/>
        <v>0.2952622673434856</v>
      </c>
      <c r="AD36" s="25">
        <f t="shared" si="1"/>
        <v>0.21573604060913706</v>
      </c>
      <c r="AE36" s="25">
        <f t="shared" si="1"/>
        <v>0.24534686971235195</v>
      </c>
      <c r="AF36" s="25">
        <f t="shared" si="1"/>
        <v>0.16243654822335024</v>
      </c>
      <c r="AG36" s="25">
        <f t="shared" si="1"/>
        <v>6.3451776649746189E-2</v>
      </c>
      <c r="AH36" s="25">
        <f t="shared" si="1"/>
        <v>1.7766497461928935E-2</v>
      </c>
      <c r="AI36" s="25">
        <f t="shared" si="4"/>
        <v>0.52024117140396209</v>
      </c>
      <c r="AJ36" s="25">
        <f t="shared" si="5"/>
        <v>0.47975882859603791</v>
      </c>
      <c r="AK36" s="26">
        <f t="shared" si="6"/>
        <v>2.4700000000000002</v>
      </c>
      <c r="AL36" s="26">
        <f t="shared" si="2"/>
        <v>1.25</v>
      </c>
      <c r="AM36" s="27">
        <f t="shared" si="2"/>
        <v>2</v>
      </c>
      <c r="AN36" s="27">
        <f t="shared" si="2"/>
        <v>1</v>
      </c>
      <c r="AO36" s="28" t="s">
        <v>44</v>
      </c>
      <c r="AP36" s="29">
        <v>18</v>
      </c>
      <c r="AQ36" s="29">
        <v>13</v>
      </c>
      <c r="AR36" s="29">
        <v>15</v>
      </c>
      <c r="AS36" s="29">
        <v>46</v>
      </c>
      <c r="AT36" s="29">
        <v>59</v>
      </c>
      <c r="AU36" s="29">
        <v>2</v>
      </c>
      <c r="AV36" s="29">
        <v>153</v>
      </c>
      <c r="AW36" s="29" t="s">
        <v>44</v>
      </c>
      <c r="AX36" s="29">
        <v>18</v>
      </c>
      <c r="AY36" s="29">
        <v>13</v>
      </c>
      <c r="AZ36" s="29">
        <v>15</v>
      </c>
      <c r="BA36" s="29">
        <v>46</v>
      </c>
      <c r="BB36" s="29">
        <v>59</v>
      </c>
      <c r="BC36" s="29">
        <v>2</v>
      </c>
      <c r="BD36" s="29">
        <v>3.79</v>
      </c>
      <c r="BE36" s="29">
        <v>1.38</v>
      </c>
      <c r="BF36" s="29">
        <v>4</v>
      </c>
      <c r="BG36" s="29">
        <v>5</v>
      </c>
    </row>
    <row r="37" spans="1:59" s="29" customFormat="1" ht="20.100000000000001" customHeight="1">
      <c r="A37" s="24" t="s">
        <v>45</v>
      </c>
      <c r="B37" s="114" t="s">
        <v>46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2">
        <f t="shared" si="3"/>
        <v>259</v>
      </c>
      <c r="W37" s="12">
        <f t="shared" si="0"/>
        <v>238</v>
      </c>
      <c r="X37" s="12">
        <f t="shared" si="0"/>
        <v>292</v>
      </c>
      <c r="Y37" s="12">
        <f t="shared" si="0"/>
        <v>173</v>
      </c>
      <c r="Z37" s="12">
        <f t="shared" si="0"/>
        <v>69</v>
      </c>
      <c r="AA37" s="12">
        <f t="shared" si="0"/>
        <v>151</v>
      </c>
      <c r="AB37" s="12">
        <f t="shared" si="0"/>
        <v>1182</v>
      </c>
      <c r="AC37" s="25">
        <f t="shared" si="1"/>
        <v>0.21912013536379019</v>
      </c>
      <c r="AD37" s="25">
        <f t="shared" si="1"/>
        <v>0.20135363790186125</v>
      </c>
      <c r="AE37" s="25">
        <f t="shared" si="1"/>
        <v>0.24703891708967851</v>
      </c>
      <c r="AF37" s="25">
        <f t="shared" si="1"/>
        <v>0.1463620981387479</v>
      </c>
      <c r="AG37" s="25">
        <f t="shared" si="1"/>
        <v>5.8375634517766499E-2</v>
      </c>
      <c r="AH37" s="25">
        <f t="shared" si="1"/>
        <v>0.12774957698815567</v>
      </c>
      <c r="AI37" s="25">
        <f t="shared" si="4"/>
        <v>0.48205625606207564</v>
      </c>
      <c r="AJ37" s="25">
        <f t="shared" si="5"/>
        <v>0.51794374393792431</v>
      </c>
      <c r="AK37" s="26">
        <f t="shared" si="6"/>
        <v>2.57</v>
      </c>
      <c r="AL37" s="26">
        <f t="shared" si="2"/>
        <v>1.22</v>
      </c>
      <c r="AM37" s="27">
        <f t="shared" si="2"/>
        <v>3</v>
      </c>
      <c r="AN37" s="27">
        <f t="shared" si="2"/>
        <v>3</v>
      </c>
      <c r="AO37" s="28" t="s">
        <v>47</v>
      </c>
      <c r="AP37" s="29">
        <v>42</v>
      </c>
      <c r="AQ37" s="29">
        <v>24</v>
      </c>
      <c r="AR37" s="29">
        <v>27</v>
      </c>
      <c r="AS37" s="29">
        <v>31</v>
      </c>
      <c r="AT37" s="29">
        <v>26</v>
      </c>
      <c r="AU37" s="29">
        <v>8</v>
      </c>
      <c r="AV37" s="29">
        <v>158</v>
      </c>
      <c r="AW37" s="29" t="s">
        <v>47</v>
      </c>
      <c r="AX37" s="29">
        <v>42</v>
      </c>
      <c r="AY37" s="29">
        <v>24</v>
      </c>
      <c r="AZ37" s="29">
        <v>27</v>
      </c>
      <c r="BA37" s="29">
        <v>31</v>
      </c>
      <c r="BB37" s="29">
        <v>26</v>
      </c>
      <c r="BC37" s="29">
        <v>0</v>
      </c>
      <c r="BD37" s="29">
        <v>2.83</v>
      </c>
      <c r="BE37" s="29">
        <v>1.47</v>
      </c>
      <c r="BF37" s="29">
        <v>3</v>
      </c>
      <c r="BG37" s="29">
        <v>1</v>
      </c>
    </row>
    <row r="38" spans="1:59" s="29" customFormat="1" ht="20.100000000000001" customHeight="1">
      <c r="A38" s="31" t="s">
        <v>48</v>
      </c>
      <c r="B38" s="117" t="s">
        <v>49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9"/>
      <c r="V38" s="32">
        <f>AP38</f>
        <v>226</v>
      </c>
      <c r="W38" s="32">
        <f t="shared" ref="W38:AB38" si="7">AQ38</f>
        <v>299</v>
      </c>
      <c r="X38" s="32">
        <f t="shared" si="7"/>
        <v>332</v>
      </c>
      <c r="Y38" s="32">
        <f t="shared" si="7"/>
        <v>251</v>
      </c>
      <c r="Z38" s="32">
        <f t="shared" si="7"/>
        <v>57</v>
      </c>
      <c r="AA38" s="32">
        <f t="shared" si="7"/>
        <v>17</v>
      </c>
      <c r="AB38" s="32">
        <f t="shared" si="7"/>
        <v>1182</v>
      </c>
      <c r="AC38" s="34">
        <f t="shared" si="1"/>
        <v>0.19120135363790186</v>
      </c>
      <c r="AD38" s="34">
        <f t="shared" si="1"/>
        <v>0.25296108291032149</v>
      </c>
      <c r="AE38" s="34">
        <f t="shared" si="1"/>
        <v>0.28087986463620979</v>
      </c>
      <c r="AF38" s="34">
        <f t="shared" si="1"/>
        <v>0.21235194585448391</v>
      </c>
      <c r="AG38" s="34">
        <f t="shared" si="1"/>
        <v>4.8223350253807105E-2</v>
      </c>
      <c r="AH38" s="34">
        <f t="shared" si="1"/>
        <v>1.4382402707275803E-2</v>
      </c>
      <c r="AI38" s="34">
        <f t="shared" si="4"/>
        <v>0.45064377682403434</v>
      </c>
      <c r="AJ38" s="34">
        <f t="shared" si="5"/>
        <v>0.54935622317596566</v>
      </c>
      <c r="AK38" s="35">
        <f>BD38</f>
        <v>2.67</v>
      </c>
      <c r="AL38" s="35">
        <f t="shared" ref="AL38:AN38" si="8">BE38</f>
        <v>1.1599999999999999</v>
      </c>
      <c r="AM38" s="36">
        <f t="shared" si="8"/>
        <v>3</v>
      </c>
      <c r="AN38" s="36">
        <f t="shared" si="8"/>
        <v>3</v>
      </c>
      <c r="AO38" s="28" t="s">
        <v>50</v>
      </c>
      <c r="AP38" s="29">
        <v>226</v>
      </c>
      <c r="AQ38" s="29">
        <v>299</v>
      </c>
      <c r="AR38" s="29">
        <v>332</v>
      </c>
      <c r="AS38" s="29">
        <v>251</v>
      </c>
      <c r="AT38" s="29">
        <v>57</v>
      </c>
      <c r="AU38" s="29">
        <v>17</v>
      </c>
      <c r="AV38" s="29">
        <v>1182</v>
      </c>
      <c r="AW38" s="29" t="s">
        <v>50</v>
      </c>
      <c r="AX38" s="29">
        <v>226</v>
      </c>
      <c r="AY38" s="29">
        <v>299</v>
      </c>
      <c r="AZ38" s="29">
        <v>332</v>
      </c>
      <c r="BA38" s="29">
        <v>251</v>
      </c>
      <c r="BB38" s="29">
        <v>57</v>
      </c>
      <c r="BC38" s="29">
        <v>0</v>
      </c>
      <c r="BD38" s="29">
        <v>2.67</v>
      </c>
      <c r="BE38" s="29">
        <v>1.1599999999999999</v>
      </c>
      <c r="BF38" s="29">
        <v>3</v>
      </c>
      <c r="BG38" s="29">
        <v>3</v>
      </c>
    </row>
    <row r="39" spans="1:59" s="23" customFormat="1" ht="16.5" customHeight="1">
      <c r="A39" s="37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1" t="s">
        <v>51</v>
      </c>
      <c r="AP39" s="23">
        <v>220</v>
      </c>
      <c r="AQ39" s="23">
        <v>240</v>
      </c>
      <c r="AR39" s="23">
        <v>266</v>
      </c>
      <c r="AS39" s="23">
        <v>205</v>
      </c>
      <c r="AT39" s="23">
        <v>117</v>
      </c>
      <c r="AU39" s="23">
        <v>134</v>
      </c>
      <c r="AV39" s="23">
        <v>1182</v>
      </c>
      <c r="AW39" s="23" t="s">
        <v>51</v>
      </c>
      <c r="AX39" s="23">
        <v>220</v>
      </c>
      <c r="AY39" s="23">
        <v>240</v>
      </c>
      <c r="AZ39" s="23">
        <v>266</v>
      </c>
      <c r="BA39" s="23">
        <v>205</v>
      </c>
      <c r="BB39" s="23">
        <v>117</v>
      </c>
      <c r="BC39" s="23">
        <v>0</v>
      </c>
      <c r="BD39" s="23">
        <v>2.77</v>
      </c>
      <c r="BE39" s="23">
        <v>1.29</v>
      </c>
      <c r="BF39" s="23">
        <v>3</v>
      </c>
      <c r="BG39" s="23">
        <v>3</v>
      </c>
    </row>
    <row r="40" spans="1:59" s="23" customFormat="1" ht="16.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0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1" t="s">
        <v>52</v>
      </c>
      <c r="AP40" s="23">
        <v>205</v>
      </c>
      <c r="AQ40" s="23">
        <v>269</v>
      </c>
      <c r="AR40" s="23">
        <v>310</v>
      </c>
      <c r="AS40" s="23">
        <v>254</v>
      </c>
      <c r="AT40" s="23">
        <v>126</v>
      </c>
      <c r="AU40" s="23">
        <v>18</v>
      </c>
      <c r="AV40" s="23">
        <v>1182</v>
      </c>
      <c r="AW40" s="23" t="s">
        <v>52</v>
      </c>
      <c r="AX40" s="23">
        <v>205</v>
      </c>
      <c r="AY40" s="23">
        <v>269</v>
      </c>
      <c r="AZ40" s="23">
        <v>310</v>
      </c>
      <c r="BA40" s="23">
        <v>254</v>
      </c>
      <c r="BB40" s="23">
        <v>126</v>
      </c>
      <c r="BC40" s="23">
        <v>0</v>
      </c>
      <c r="BD40" s="23">
        <v>2.85</v>
      </c>
      <c r="BE40" s="23">
        <v>1.25</v>
      </c>
      <c r="BF40" s="23">
        <v>3</v>
      </c>
      <c r="BG40" s="23">
        <v>3</v>
      </c>
    </row>
    <row r="41" spans="1:59" s="23" customFormat="1" ht="36.75" customHeight="1">
      <c r="A41" s="97" t="s">
        <v>53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38"/>
      <c r="W41" s="38"/>
      <c r="X41" s="38"/>
      <c r="Y41" s="38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1" t="s">
        <v>54</v>
      </c>
      <c r="AP41" s="23">
        <v>263</v>
      </c>
      <c r="AQ41" s="23">
        <v>263</v>
      </c>
      <c r="AR41" s="23">
        <v>281</v>
      </c>
      <c r="AS41" s="23">
        <v>233</v>
      </c>
      <c r="AT41" s="23">
        <v>111</v>
      </c>
      <c r="AU41" s="23">
        <v>31</v>
      </c>
      <c r="AV41" s="23">
        <v>1182</v>
      </c>
      <c r="AW41" s="23" t="s">
        <v>54</v>
      </c>
      <c r="AX41" s="23">
        <v>263</v>
      </c>
      <c r="AY41" s="23">
        <v>263</v>
      </c>
      <c r="AZ41" s="23">
        <v>281</v>
      </c>
      <c r="BA41" s="23">
        <v>233</v>
      </c>
      <c r="BB41" s="23">
        <v>111</v>
      </c>
      <c r="BC41" s="23">
        <v>0</v>
      </c>
      <c r="BD41" s="23">
        <v>2.71</v>
      </c>
      <c r="BE41" s="23">
        <v>1.28</v>
      </c>
      <c r="BF41" s="23">
        <v>3</v>
      </c>
      <c r="BG41" s="23">
        <v>3</v>
      </c>
    </row>
    <row r="42" spans="1:59" s="23" customFormat="1" ht="16.5" customHeight="1">
      <c r="A42" s="41"/>
      <c r="B42" s="41"/>
      <c r="C42" s="42"/>
      <c r="D42" s="43"/>
      <c r="E42" s="43"/>
      <c r="F42" s="43"/>
      <c r="G42" s="43"/>
      <c r="H42" s="43"/>
      <c r="I42" s="43"/>
      <c r="J42" s="43"/>
      <c r="K42" s="44"/>
      <c r="L42" s="44"/>
      <c r="M42" s="43"/>
      <c r="N42" s="43"/>
      <c r="O42" s="43"/>
      <c r="P42" s="38"/>
      <c r="Q42" s="38"/>
      <c r="R42" s="38"/>
      <c r="S42" s="38"/>
      <c r="T42" s="44"/>
      <c r="U42" s="44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1" t="s">
        <v>55</v>
      </c>
      <c r="AP42" s="23">
        <v>183</v>
      </c>
      <c r="AQ42" s="23">
        <v>230</v>
      </c>
      <c r="AR42" s="23">
        <v>296</v>
      </c>
      <c r="AS42" s="23">
        <v>290</v>
      </c>
      <c r="AT42" s="23">
        <v>154</v>
      </c>
      <c r="AU42" s="23">
        <v>29</v>
      </c>
      <c r="AV42" s="23">
        <v>1182</v>
      </c>
      <c r="AW42" s="23" t="s">
        <v>55</v>
      </c>
      <c r="AX42" s="23">
        <v>183</v>
      </c>
      <c r="AY42" s="23">
        <v>230</v>
      </c>
      <c r="AZ42" s="23">
        <v>296</v>
      </c>
      <c r="BA42" s="23">
        <v>290</v>
      </c>
      <c r="BB42" s="23">
        <v>154</v>
      </c>
      <c r="BC42" s="23">
        <v>0</v>
      </c>
      <c r="BD42" s="23">
        <v>3</v>
      </c>
      <c r="BE42" s="23">
        <v>1.27</v>
      </c>
      <c r="BF42" s="23">
        <v>3</v>
      </c>
      <c r="BG42" s="23">
        <v>3</v>
      </c>
    </row>
    <row r="43" spans="1:59" s="23" customFormat="1" ht="16.5" customHeight="1">
      <c r="A43" s="41"/>
      <c r="B43" s="41"/>
      <c r="C43" s="42"/>
      <c r="D43" s="43"/>
      <c r="E43" s="43"/>
      <c r="F43" s="43"/>
      <c r="G43" s="43"/>
      <c r="H43" s="43"/>
      <c r="I43" s="43"/>
      <c r="J43" s="43"/>
      <c r="K43" s="44"/>
      <c r="L43" s="44"/>
      <c r="M43" s="43"/>
      <c r="N43" s="43"/>
      <c r="O43" s="43"/>
      <c r="P43" s="38"/>
      <c r="Q43" s="38"/>
      <c r="R43" s="38"/>
      <c r="S43" s="38"/>
      <c r="T43" s="44"/>
      <c r="U43" s="44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1" t="s">
        <v>56</v>
      </c>
      <c r="AP43" s="23">
        <v>102</v>
      </c>
      <c r="AQ43" s="23">
        <v>115</v>
      </c>
      <c r="AR43" s="23">
        <v>197</v>
      </c>
      <c r="AS43" s="23">
        <v>346</v>
      </c>
      <c r="AT43" s="23">
        <v>404</v>
      </c>
      <c r="AU43" s="23">
        <v>18</v>
      </c>
      <c r="AV43" s="23">
        <v>1182</v>
      </c>
      <c r="AW43" s="23" t="s">
        <v>56</v>
      </c>
      <c r="AX43" s="23">
        <v>102</v>
      </c>
      <c r="AY43" s="23">
        <v>115</v>
      </c>
      <c r="AZ43" s="23">
        <v>197</v>
      </c>
      <c r="BA43" s="23">
        <v>346</v>
      </c>
      <c r="BB43" s="23">
        <v>404</v>
      </c>
      <c r="BC43" s="23">
        <v>0</v>
      </c>
      <c r="BD43" s="23">
        <v>3.72</v>
      </c>
      <c r="BE43" s="23">
        <v>1.27</v>
      </c>
      <c r="BF43" s="23">
        <v>4</v>
      </c>
      <c r="BG43" s="23">
        <v>5</v>
      </c>
    </row>
    <row r="44" spans="1:59" s="23" customFormat="1" ht="16.5" customHeight="1">
      <c r="A44" s="41"/>
      <c r="B44" s="41"/>
      <c r="C44" s="42"/>
      <c r="D44" s="43"/>
      <c r="E44" s="43"/>
      <c r="F44" s="43"/>
      <c r="G44" s="43"/>
      <c r="H44" s="43"/>
      <c r="I44" s="43"/>
      <c r="J44" s="43"/>
      <c r="K44" s="44"/>
      <c r="L44" s="44"/>
      <c r="M44" s="43"/>
      <c r="N44" s="43"/>
      <c r="O44" s="43"/>
      <c r="P44" s="38"/>
      <c r="Q44" s="38"/>
      <c r="R44" s="38"/>
      <c r="S44" s="38"/>
      <c r="T44" s="44"/>
      <c r="U44" s="44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1" t="s">
        <v>57</v>
      </c>
      <c r="AP44" s="23">
        <v>250</v>
      </c>
      <c r="AQ44" s="23">
        <v>257</v>
      </c>
      <c r="AR44" s="23">
        <v>318</v>
      </c>
      <c r="AS44" s="23">
        <v>223</v>
      </c>
      <c r="AT44" s="23">
        <v>106</v>
      </c>
      <c r="AU44" s="23">
        <v>28</v>
      </c>
      <c r="AV44" s="23">
        <v>1182</v>
      </c>
      <c r="AW44" s="23" t="s">
        <v>57</v>
      </c>
      <c r="AX44" s="23">
        <v>250</v>
      </c>
      <c r="AY44" s="23">
        <v>257</v>
      </c>
      <c r="AZ44" s="23">
        <v>318</v>
      </c>
      <c r="BA44" s="23">
        <v>223</v>
      </c>
      <c r="BB44" s="23">
        <v>106</v>
      </c>
      <c r="BC44" s="23">
        <v>0</v>
      </c>
      <c r="BD44" s="23">
        <v>2.72</v>
      </c>
      <c r="BE44" s="23">
        <v>1.25</v>
      </c>
      <c r="BF44" s="23">
        <v>3</v>
      </c>
      <c r="BG44" s="23">
        <v>3</v>
      </c>
    </row>
    <row r="45" spans="1:59" s="23" customFormat="1" ht="16.5" customHeight="1">
      <c r="A45" s="41"/>
      <c r="B45" s="41"/>
      <c r="C45" s="42"/>
      <c r="D45" s="43"/>
      <c r="E45" s="43"/>
      <c r="F45" s="43"/>
      <c r="G45" s="43"/>
      <c r="H45" s="43"/>
      <c r="I45" s="43"/>
      <c r="J45" s="43"/>
      <c r="K45" s="44"/>
      <c r="L45" s="44"/>
      <c r="M45" s="43"/>
      <c r="N45" s="43"/>
      <c r="O45" s="43"/>
      <c r="P45" s="38"/>
      <c r="Q45" s="38"/>
      <c r="R45" s="38"/>
      <c r="S45" s="38"/>
      <c r="T45" s="44"/>
      <c r="U45" s="44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1" t="s">
        <v>59</v>
      </c>
      <c r="AP45" s="23">
        <v>183</v>
      </c>
      <c r="AQ45" s="23">
        <v>165</v>
      </c>
      <c r="AR45" s="23">
        <v>230</v>
      </c>
      <c r="AS45" s="23">
        <v>286</v>
      </c>
      <c r="AT45" s="23">
        <v>283</v>
      </c>
      <c r="AU45" s="23">
        <v>35</v>
      </c>
      <c r="AV45" s="23">
        <v>1182</v>
      </c>
      <c r="AW45" s="23" t="s">
        <v>59</v>
      </c>
      <c r="AX45" s="23">
        <v>183</v>
      </c>
      <c r="AY45" s="23">
        <v>165</v>
      </c>
      <c r="AZ45" s="23">
        <v>230</v>
      </c>
      <c r="BA45" s="23">
        <v>286</v>
      </c>
      <c r="BB45" s="23">
        <v>283</v>
      </c>
      <c r="BC45" s="23">
        <v>0</v>
      </c>
      <c r="BD45" s="23">
        <v>3.28</v>
      </c>
      <c r="BE45" s="23">
        <v>1.39</v>
      </c>
      <c r="BF45" s="23">
        <v>3</v>
      </c>
      <c r="BG45" s="23">
        <v>4</v>
      </c>
    </row>
    <row r="46" spans="1:59" s="23" customFormat="1" ht="16.5" customHeight="1">
      <c r="A46" s="41"/>
      <c r="B46" s="41"/>
      <c r="C46" s="42"/>
      <c r="D46" s="43"/>
      <c r="E46" s="43"/>
      <c r="F46" s="43"/>
      <c r="G46" s="43"/>
      <c r="H46" s="43"/>
      <c r="I46" s="43"/>
      <c r="J46" s="43"/>
      <c r="K46" s="44"/>
      <c r="L46" s="44"/>
      <c r="M46" s="43"/>
      <c r="N46" s="43"/>
      <c r="O46" s="43"/>
      <c r="P46" s="38"/>
      <c r="Q46" s="38"/>
      <c r="R46" s="38"/>
      <c r="S46" s="38"/>
      <c r="T46" s="44"/>
      <c r="U46" s="44"/>
      <c r="V46" s="38"/>
      <c r="W46" s="38"/>
      <c r="X46" s="38"/>
      <c r="Y46" s="38"/>
      <c r="Z46" s="38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1" t="s">
        <v>60</v>
      </c>
      <c r="AP46" s="23">
        <v>252</v>
      </c>
      <c r="AQ46" s="23">
        <v>286</v>
      </c>
      <c r="AR46" s="23">
        <v>307</v>
      </c>
      <c r="AS46" s="23">
        <v>251</v>
      </c>
      <c r="AT46" s="23">
        <v>75</v>
      </c>
      <c r="AU46" s="23">
        <v>11</v>
      </c>
      <c r="AV46" s="23">
        <v>1182</v>
      </c>
      <c r="AW46" s="23" t="s">
        <v>60</v>
      </c>
      <c r="AX46" s="23">
        <v>252</v>
      </c>
      <c r="AY46" s="23">
        <v>286</v>
      </c>
      <c r="AZ46" s="23">
        <v>307</v>
      </c>
      <c r="BA46" s="23">
        <v>251</v>
      </c>
      <c r="BB46" s="23">
        <v>75</v>
      </c>
      <c r="BC46" s="23">
        <v>0</v>
      </c>
      <c r="BD46" s="23">
        <v>2.67</v>
      </c>
      <c r="BE46" s="23">
        <v>1.21</v>
      </c>
      <c r="BF46" s="23">
        <v>3</v>
      </c>
      <c r="BG46" s="23">
        <v>3</v>
      </c>
    </row>
    <row r="47" spans="1:59" s="23" customFormat="1" ht="16.5" customHeight="1">
      <c r="A47" s="41"/>
      <c r="B47" s="41"/>
      <c r="C47" s="42"/>
      <c r="D47" s="43"/>
      <c r="E47" s="43"/>
      <c r="F47" s="43"/>
      <c r="G47" s="43"/>
      <c r="H47" s="43"/>
      <c r="I47" s="43"/>
      <c r="J47" s="43"/>
      <c r="K47" s="44"/>
      <c r="L47" s="44"/>
      <c r="M47" s="43"/>
      <c r="N47" s="43"/>
      <c r="O47" s="43"/>
      <c r="P47" s="38"/>
      <c r="Q47" s="38"/>
      <c r="R47" s="38"/>
      <c r="S47" s="38"/>
      <c r="T47" s="44"/>
      <c r="U47" s="44"/>
      <c r="V47" s="38"/>
      <c r="W47" s="38"/>
      <c r="X47" s="38"/>
      <c r="Y47" s="38"/>
      <c r="Z47" s="38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1" t="s">
        <v>61</v>
      </c>
      <c r="AP47" s="23">
        <v>190</v>
      </c>
      <c r="AQ47" s="23">
        <v>202</v>
      </c>
      <c r="AR47" s="23">
        <v>345</v>
      </c>
      <c r="AS47" s="23">
        <v>260</v>
      </c>
      <c r="AT47" s="23">
        <v>127</v>
      </c>
      <c r="AU47" s="23">
        <v>58</v>
      </c>
      <c r="AV47" s="23">
        <v>1182</v>
      </c>
      <c r="AW47" s="23" t="s">
        <v>61</v>
      </c>
      <c r="AX47" s="23">
        <v>190</v>
      </c>
      <c r="AY47" s="23">
        <v>202</v>
      </c>
      <c r="AZ47" s="23">
        <v>345</v>
      </c>
      <c r="BA47" s="23">
        <v>260</v>
      </c>
      <c r="BB47" s="23">
        <v>127</v>
      </c>
      <c r="BC47" s="23">
        <v>0</v>
      </c>
      <c r="BD47" s="23">
        <v>2.94</v>
      </c>
      <c r="BE47" s="23">
        <v>1.24</v>
      </c>
      <c r="BF47" s="23">
        <v>3</v>
      </c>
      <c r="BG47" s="23">
        <v>3</v>
      </c>
    </row>
    <row r="48" spans="1:59" s="23" customFormat="1" ht="16.5" customHeight="1">
      <c r="A48" s="41"/>
      <c r="B48" s="41"/>
      <c r="C48" s="42"/>
      <c r="D48" s="43"/>
      <c r="E48" s="43"/>
      <c r="F48" s="43"/>
      <c r="G48" s="43"/>
      <c r="H48" s="43"/>
      <c r="I48" s="43"/>
      <c r="J48" s="43"/>
      <c r="K48" s="44"/>
      <c r="L48" s="44"/>
      <c r="M48" s="43"/>
      <c r="N48" s="43"/>
      <c r="O48" s="43"/>
      <c r="P48" s="38"/>
      <c r="Q48" s="38"/>
      <c r="R48" s="38"/>
      <c r="S48" s="38"/>
      <c r="T48" s="44"/>
      <c r="U48" s="44"/>
      <c r="V48" s="38"/>
      <c r="W48" s="38"/>
      <c r="X48" s="38"/>
      <c r="Y48" s="38"/>
      <c r="Z48" s="38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1" t="s">
        <v>62</v>
      </c>
      <c r="AP48" s="23">
        <v>134</v>
      </c>
      <c r="AQ48" s="23">
        <v>148</v>
      </c>
      <c r="AR48" s="23">
        <v>319</v>
      </c>
      <c r="AS48" s="23">
        <v>352</v>
      </c>
      <c r="AT48" s="23">
        <v>198</v>
      </c>
      <c r="AU48" s="23">
        <v>31</v>
      </c>
      <c r="AV48" s="23">
        <v>1182</v>
      </c>
      <c r="AW48" s="23" t="s">
        <v>62</v>
      </c>
      <c r="AX48" s="23">
        <v>134</v>
      </c>
      <c r="AY48" s="23">
        <v>148</v>
      </c>
      <c r="AZ48" s="23">
        <v>319</v>
      </c>
      <c r="BA48" s="23">
        <v>352</v>
      </c>
      <c r="BB48" s="23">
        <v>198</v>
      </c>
      <c r="BC48" s="23">
        <v>0</v>
      </c>
      <c r="BD48" s="23">
        <v>3.29</v>
      </c>
      <c r="BE48" s="23">
        <v>1.23</v>
      </c>
      <c r="BF48" s="23">
        <v>3</v>
      </c>
      <c r="BG48" s="23">
        <v>4</v>
      </c>
    </row>
    <row r="49" spans="1:59" s="23" customFormat="1" ht="16.5" customHeight="1">
      <c r="A49" s="41"/>
      <c r="B49" s="41"/>
      <c r="C49" s="42"/>
      <c r="D49" s="43"/>
      <c r="E49" s="43"/>
      <c r="F49" s="43"/>
      <c r="G49" s="43"/>
      <c r="H49" s="43"/>
      <c r="I49" s="43"/>
      <c r="J49" s="43"/>
      <c r="K49" s="44"/>
      <c r="L49" s="44"/>
      <c r="M49" s="43"/>
      <c r="N49" s="43"/>
      <c r="O49" s="43"/>
      <c r="P49" s="38"/>
      <c r="Q49" s="38"/>
      <c r="R49" s="38"/>
      <c r="S49" s="38"/>
      <c r="T49" s="44"/>
      <c r="U49" s="44"/>
      <c r="V49" s="38"/>
      <c r="W49" s="38"/>
      <c r="X49" s="38"/>
      <c r="Y49" s="38"/>
      <c r="Z49" s="38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1" t="s">
        <v>63</v>
      </c>
      <c r="AP49" s="23">
        <v>222</v>
      </c>
      <c r="AQ49" s="23">
        <v>194</v>
      </c>
      <c r="AR49" s="23">
        <v>295</v>
      </c>
      <c r="AS49" s="23">
        <v>207</v>
      </c>
      <c r="AT49" s="23">
        <v>101</v>
      </c>
      <c r="AU49" s="23">
        <v>163</v>
      </c>
      <c r="AV49" s="23">
        <v>1182</v>
      </c>
      <c r="AW49" s="23" t="s">
        <v>63</v>
      </c>
      <c r="AX49" s="23">
        <v>222</v>
      </c>
      <c r="AY49" s="23">
        <v>194</v>
      </c>
      <c r="AZ49" s="23">
        <v>295</v>
      </c>
      <c r="BA49" s="23">
        <v>207</v>
      </c>
      <c r="BB49" s="23">
        <v>101</v>
      </c>
      <c r="BC49" s="23">
        <v>0</v>
      </c>
      <c r="BD49" s="23">
        <v>2.78</v>
      </c>
      <c r="BE49" s="23">
        <v>1.27</v>
      </c>
      <c r="BF49" s="23">
        <v>3</v>
      </c>
      <c r="BG49" s="23">
        <v>3</v>
      </c>
    </row>
    <row r="50" spans="1:59" s="23" customFormat="1" ht="16.5" customHeight="1">
      <c r="A50" s="41"/>
      <c r="B50" s="41"/>
      <c r="C50" s="42"/>
      <c r="D50" s="43"/>
      <c r="E50" s="43"/>
      <c r="F50" s="43"/>
      <c r="G50" s="43"/>
      <c r="H50" s="43"/>
      <c r="I50" s="43"/>
      <c r="J50" s="43"/>
      <c r="K50" s="44"/>
      <c r="L50" s="44"/>
      <c r="M50" s="43"/>
      <c r="N50" s="43"/>
      <c r="O50" s="43"/>
      <c r="P50" s="38"/>
      <c r="Q50" s="38"/>
      <c r="R50" s="38"/>
      <c r="S50" s="38"/>
      <c r="T50" s="44"/>
      <c r="U50" s="44"/>
      <c r="V50" s="38"/>
      <c r="W50" s="38"/>
      <c r="X50" s="38"/>
      <c r="Y50" s="38"/>
      <c r="Z50" s="38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1" t="s">
        <v>64</v>
      </c>
      <c r="AP50" s="23">
        <v>118</v>
      </c>
      <c r="AQ50" s="23">
        <v>63</v>
      </c>
      <c r="AR50" s="23">
        <v>170</v>
      </c>
      <c r="AS50" s="23">
        <v>215</v>
      </c>
      <c r="AT50" s="23">
        <v>172</v>
      </c>
      <c r="AU50" s="23">
        <v>444</v>
      </c>
      <c r="AV50" s="23">
        <v>1182</v>
      </c>
      <c r="AW50" s="23" t="s">
        <v>64</v>
      </c>
      <c r="AX50" s="23">
        <v>118</v>
      </c>
      <c r="AY50" s="23">
        <v>63</v>
      </c>
      <c r="AZ50" s="23">
        <v>170</v>
      </c>
      <c r="BA50" s="23">
        <v>215</v>
      </c>
      <c r="BB50" s="23">
        <v>172</v>
      </c>
      <c r="BC50" s="23">
        <v>0</v>
      </c>
      <c r="BD50" s="23">
        <v>3.35</v>
      </c>
      <c r="BE50" s="23">
        <v>1.35</v>
      </c>
      <c r="BF50" s="23">
        <v>4</v>
      </c>
      <c r="BG50" s="23">
        <v>4</v>
      </c>
    </row>
    <row r="51" spans="1:59" s="23" customFormat="1" ht="16.5" customHeight="1">
      <c r="A51" s="41"/>
      <c r="B51" s="41"/>
      <c r="C51" s="42"/>
      <c r="D51" s="43"/>
      <c r="E51" s="43"/>
      <c r="F51" s="43"/>
      <c r="G51" s="43"/>
      <c r="H51" s="43"/>
      <c r="I51" s="43"/>
      <c r="J51" s="43"/>
      <c r="K51" s="44"/>
      <c r="L51" s="44"/>
      <c r="M51" s="43"/>
      <c r="N51" s="43"/>
      <c r="O51" s="43"/>
      <c r="P51" s="38"/>
      <c r="Q51" s="38"/>
      <c r="R51" s="38"/>
      <c r="S51" s="38"/>
      <c r="T51" s="44"/>
      <c r="U51" s="44"/>
      <c r="V51" s="38"/>
      <c r="W51" s="38"/>
      <c r="X51" s="38"/>
      <c r="Y51" s="38"/>
      <c r="Z51" s="38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1" t="s">
        <v>65</v>
      </c>
      <c r="AP51" s="23">
        <v>181</v>
      </c>
      <c r="AQ51" s="23">
        <v>187</v>
      </c>
      <c r="AR51" s="23">
        <v>332</v>
      </c>
      <c r="AS51" s="23">
        <v>285</v>
      </c>
      <c r="AT51" s="23">
        <v>122</v>
      </c>
      <c r="AU51" s="23">
        <v>75</v>
      </c>
      <c r="AV51" s="23">
        <v>1182</v>
      </c>
      <c r="AW51" s="23" t="s">
        <v>65</v>
      </c>
      <c r="AX51" s="23">
        <v>181</v>
      </c>
      <c r="AY51" s="23">
        <v>187</v>
      </c>
      <c r="AZ51" s="23">
        <v>332</v>
      </c>
      <c r="BA51" s="23">
        <v>285</v>
      </c>
      <c r="BB51" s="23">
        <v>122</v>
      </c>
      <c r="BC51" s="23">
        <v>0</v>
      </c>
      <c r="BD51" s="23">
        <v>2.98</v>
      </c>
      <c r="BE51" s="23">
        <v>1.23</v>
      </c>
      <c r="BF51" s="23">
        <v>3</v>
      </c>
      <c r="BG51" s="23">
        <v>3</v>
      </c>
    </row>
    <row r="52" spans="1:59" s="23" customFormat="1" ht="16.5" customHeight="1">
      <c r="A52" s="41"/>
      <c r="B52" s="41"/>
      <c r="C52" s="42"/>
      <c r="D52" s="43"/>
      <c r="E52" s="43"/>
      <c r="F52" s="43"/>
      <c r="G52" s="43"/>
      <c r="H52" s="43"/>
      <c r="I52" s="43"/>
      <c r="J52" s="43"/>
      <c r="K52" s="44"/>
      <c r="L52" s="44"/>
      <c r="M52" s="43"/>
      <c r="N52" s="43"/>
      <c r="O52" s="43"/>
      <c r="P52" s="38"/>
      <c r="Q52" s="38"/>
      <c r="R52" s="38"/>
      <c r="S52" s="38"/>
      <c r="T52" s="44"/>
      <c r="U52" s="44"/>
      <c r="V52" s="38"/>
      <c r="W52" s="38"/>
      <c r="X52" s="38"/>
      <c r="Y52" s="38"/>
      <c r="Z52" s="38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1" t="s">
        <v>135</v>
      </c>
      <c r="AW52" s="23" t="s">
        <v>135</v>
      </c>
    </row>
    <row r="53" spans="1:59" s="23" customFormat="1" ht="16.5" customHeight="1">
      <c r="A53" s="41"/>
      <c r="B53" s="41"/>
      <c r="C53" s="42"/>
      <c r="D53" s="43"/>
      <c r="E53" s="43"/>
      <c r="F53" s="43"/>
      <c r="G53" s="43"/>
      <c r="H53" s="43"/>
      <c r="I53" s="43"/>
      <c r="J53" s="43"/>
      <c r="K53" s="44"/>
      <c r="L53" s="44"/>
      <c r="M53" s="43"/>
      <c r="N53" s="43"/>
      <c r="O53" s="43"/>
      <c r="P53" s="38"/>
      <c r="Q53" s="38"/>
      <c r="R53" s="38"/>
      <c r="S53" s="38"/>
      <c r="T53" s="44"/>
      <c r="U53" s="44"/>
      <c r="V53" s="38"/>
      <c r="W53" s="38"/>
      <c r="X53" s="38"/>
      <c r="Y53" s="38"/>
      <c r="Z53" s="38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1"/>
    </row>
    <row r="54" spans="1:59" s="23" customFormat="1" ht="16.5" customHeight="1">
      <c r="A54" s="41"/>
      <c r="B54" s="41"/>
      <c r="C54" s="42"/>
      <c r="D54" s="43"/>
      <c r="E54" s="43"/>
      <c r="F54" s="43"/>
      <c r="G54" s="43"/>
      <c r="H54" s="43"/>
      <c r="I54" s="43"/>
      <c r="J54" s="43"/>
      <c r="K54" s="44"/>
      <c r="L54" s="44"/>
      <c r="M54" s="43"/>
      <c r="N54" s="43"/>
      <c r="O54" s="43"/>
      <c r="P54" s="38"/>
      <c r="Q54" s="38"/>
      <c r="R54" s="38"/>
      <c r="S54" s="38"/>
      <c r="T54" s="44"/>
      <c r="U54" s="44"/>
      <c r="V54" s="38"/>
      <c r="W54" s="38"/>
      <c r="X54" s="38"/>
      <c r="Y54" s="38"/>
      <c r="Z54" s="38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1"/>
    </row>
    <row r="55" spans="1:59" s="23" customFormat="1" ht="16.5" customHeight="1">
      <c r="A55" s="41"/>
      <c r="B55" s="41"/>
      <c r="C55" s="42"/>
      <c r="D55" s="43"/>
      <c r="E55" s="43"/>
      <c r="F55" s="43"/>
      <c r="G55" s="43"/>
      <c r="H55" s="43"/>
      <c r="I55" s="43"/>
      <c r="J55" s="43"/>
      <c r="K55" s="44"/>
      <c r="L55" s="44"/>
      <c r="M55" s="43"/>
      <c r="N55" s="43"/>
      <c r="O55" s="43"/>
      <c r="P55" s="38"/>
      <c r="Q55" s="38"/>
      <c r="R55" s="38"/>
      <c r="S55" s="38"/>
      <c r="T55" s="44"/>
      <c r="U55" s="44"/>
      <c r="V55" s="38"/>
      <c r="W55" s="38"/>
      <c r="X55" s="38"/>
      <c r="Y55" s="38"/>
      <c r="Z55" s="38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1"/>
    </row>
    <row r="56" spans="1:59" s="23" customFormat="1" ht="16.5" customHeight="1">
      <c r="A56" s="41"/>
      <c r="B56" s="41"/>
      <c r="C56" s="42"/>
      <c r="D56" s="43"/>
      <c r="E56" s="43"/>
      <c r="F56" s="43"/>
      <c r="G56" s="43"/>
      <c r="H56" s="43"/>
      <c r="I56" s="43"/>
      <c r="J56" s="43"/>
      <c r="K56" s="44"/>
      <c r="L56" s="44"/>
      <c r="M56" s="43"/>
      <c r="N56" s="43"/>
      <c r="O56" s="43"/>
      <c r="P56" s="38"/>
      <c r="Q56" s="38"/>
      <c r="R56" s="38"/>
      <c r="S56" s="38"/>
      <c r="T56" s="44"/>
      <c r="U56" s="44"/>
      <c r="V56" s="38"/>
      <c r="W56" s="38"/>
      <c r="X56" s="38"/>
      <c r="Y56" s="38"/>
      <c r="Z56" s="38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1"/>
    </row>
    <row r="57" spans="1:59" s="23" customFormat="1" ht="16.5" customHeight="1">
      <c r="A57" s="41"/>
      <c r="B57" s="41"/>
      <c r="C57" s="42"/>
      <c r="D57" s="43"/>
      <c r="E57" s="43"/>
      <c r="F57" s="43"/>
      <c r="G57" s="43"/>
      <c r="H57" s="43"/>
      <c r="I57" s="43"/>
      <c r="J57" s="43"/>
      <c r="K57" s="44"/>
      <c r="L57" s="44"/>
      <c r="M57" s="43"/>
      <c r="N57" s="43"/>
      <c r="O57" s="43"/>
      <c r="P57" s="38"/>
      <c r="Q57" s="38"/>
      <c r="R57" s="38"/>
      <c r="S57" s="38"/>
      <c r="T57" s="44"/>
      <c r="U57" s="44"/>
      <c r="V57" s="38"/>
      <c r="W57" s="38"/>
      <c r="X57" s="38"/>
      <c r="Y57" s="38"/>
      <c r="Z57" s="38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1"/>
    </row>
    <row r="58" spans="1:59" s="23" customFormat="1" ht="16.5" customHeight="1">
      <c r="A58" s="41"/>
      <c r="B58" s="41"/>
      <c r="C58" s="42"/>
      <c r="D58" s="43"/>
      <c r="E58" s="43"/>
      <c r="F58" s="43"/>
      <c r="G58" s="43"/>
      <c r="H58" s="43"/>
      <c r="I58" s="43"/>
      <c r="J58" s="43"/>
      <c r="K58" s="44"/>
      <c r="L58" s="44"/>
      <c r="M58" s="43"/>
      <c r="N58" s="43"/>
      <c r="O58" s="43"/>
      <c r="P58" s="38"/>
      <c r="Q58" s="38"/>
      <c r="R58" s="38"/>
      <c r="S58" s="38"/>
      <c r="T58" s="44"/>
      <c r="U58" s="44"/>
      <c r="V58" s="38"/>
      <c r="W58" s="38"/>
      <c r="X58" s="38"/>
      <c r="Y58" s="38"/>
      <c r="Z58" s="38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1"/>
    </row>
    <row r="59" spans="1:59" s="23" customFormat="1" ht="16.5" customHeight="1">
      <c r="A59" s="41"/>
      <c r="B59" s="41"/>
      <c r="C59" s="42"/>
      <c r="D59" s="43"/>
      <c r="E59" s="43"/>
      <c r="F59" s="43"/>
      <c r="G59" s="43"/>
      <c r="H59" s="43"/>
      <c r="I59" s="43"/>
      <c r="J59" s="43"/>
      <c r="K59" s="44"/>
      <c r="L59" s="44"/>
      <c r="M59" s="43"/>
      <c r="N59" s="43"/>
      <c r="O59" s="43"/>
      <c r="P59" s="38"/>
      <c r="Q59" s="38"/>
      <c r="R59" s="38"/>
      <c r="S59" s="38"/>
      <c r="T59" s="44"/>
      <c r="U59" s="44"/>
      <c r="V59" s="38"/>
      <c r="W59" s="38"/>
      <c r="X59" s="38"/>
      <c r="Y59" s="38"/>
      <c r="Z59" s="38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1"/>
    </row>
    <row r="60" spans="1:59" s="23" customFormat="1" ht="16.5" customHeight="1">
      <c r="A60" s="41"/>
      <c r="B60" s="41"/>
      <c r="C60" s="42"/>
      <c r="D60" s="43"/>
      <c r="E60" s="43"/>
      <c r="F60" s="43"/>
      <c r="G60" s="43"/>
      <c r="H60" s="43"/>
      <c r="I60" s="43"/>
      <c r="J60" s="43"/>
      <c r="K60" s="44"/>
      <c r="L60" s="44"/>
      <c r="M60" s="43"/>
      <c r="N60" s="43"/>
      <c r="O60" s="43"/>
      <c r="P60" s="38"/>
      <c r="Q60" s="38"/>
      <c r="R60" s="38"/>
      <c r="S60" s="38"/>
      <c r="T60" s="44"/>
      <c r="U60" s="44"/>
      <c r="V60" s="38"/>
      <c r="W60" s="38"/>
      <c r="X60" s="38"/>
      <c r="Y60" s="38"/>
      <c r="Z60" s="38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1"/>
    </row>
    <row r="61" spans="1:59" s="23" customFormat="1" ht="16.5" customHeight="1">
      <c r="A61" s="41"/>
      <c r="B61" s="41"/>
      <c r="C61" s="42"/>
      <c r="D61" s="43"/>
      <c r="E61" s="43"/>
      <c r="F61" s="43"/>
      <c r="G61" s="43"/>
      <c r="H61" s="43"/>
      <c r="I61" s="43"/>
      <c r="J61" s="43"/>
      <c r="K61" s="44"/>
      <c r="L61" s="44"/>
      <c r="M61" s="43"/>
      <c r="N61" s="43"/>
      <c r="O61" s="43"/>
      <c r="P61" s="38"/>
      <c r="Q61" s="38"/>
      <c r="R61" s="38"/>
      <c r="S61" s="38"/>
      <c r="T61" s="44"/>
      <c r="U61" s="44"/>
      <c r="V61" s="38"/>
      <c r="W61" s="38"/>
      <c r="X61" s="38"/>
      <c r="Y61" s="38"/>
      <c r="Z61" s="38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1"/>
    </row>
    <row r="62" spans="1:59" s="23" customFormat="1" ht="16.5" customHeight="1">
      <c r="A62" s="41"/>
      <c r="B62" s="41"/>
      <c r="C62" s="42"/>
      <c r="D62" s="43"/>
      <c r="E62" s="43"/>
      <c r="F62" s="43"/>
      <c r="G62" s="43"/>
      <c r="H62" s="43"/>
      <c r="I62" s="43"/>
      <c r="J62" s="43"/>
      <c r="K62" s="44"/>
      <c r="L62" s="44"/>
      <c r="M62" s="43"/>
      <c r="N62" s="43"/>
      <c r="O62" s="43"/>
      <c r="P62" s="38"/>
      <c r="Q62" s="38"/>
      <c r="R62" s="38"/>
      <c r="S62" s="38"/>
      <c r="T62" s="44"/>
      <c r="U62" s="44"/>
      <c r="V62" s="38"/>
      <c r="W62" s="38"/>
      <c r="X62" s="38"/>
      <c r="Y62" s="38"/>
      <c r="Z62" s="38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1"/>
    </row>
    <row r="63" spans="1:59" s="23" customFormat="1" ht="16.5" customHeight="1">
      <c r="A63" s="43"/>
      <c r="B63" s="45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39"/>
      <c r="P63" s="39"/>
      <c r="Q63" s="39"/>
      <c r="R63" s="39"/>
      <c r="S63" s="39"/>
      <c r="T63" s="39"/>
      <c r="U63" s="39"/>
      <c r="V63" s="105" t="s">
        <v>11</v>
      </c>
      <c r="W63" s="105"/>
      <c r="X63" s="105"/>
      <c r="Y63" s="105"/>
      <c r="Z63" s="105"/>
      <c r="AA63" s="105"/>
      <c r="AB63" s="19"/>
      <c r="AC63" s="105" t="s">
        <v>12</v>
      </c>
      <c r="AD63" s="105"/>
      <c r="AE63" s="105"/>
      <c r="AF63" s="105"/>
      <c r="AG63" s="105"/>
      <c r="AH63" s="105"/>
      <c r="AI63" s="122" t="s">
        <v>132</v>
      </c>
      <c r="AJ63" s="124"/>
      <c r="AK63" s="106" t="s">
        <v>13</v>
      </c>
      <c r="AL63" s="106"/>
      <c r="AM63" s="106"/>
      <c r="AN63" s="106"/>
      <c r="AO63" s="1"/>
    </row>
    <row r="64" spans="1:59" s="23" customFormat="1" ht="16.5" customHeight="1">
      <c r="A64" s="43"/>
      <c r="B64" s="45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6"/>
      <c r="P64" s="46"/>
      <c r="Q64" s="46"/>
      <c r="R64" s="46"/>
      <c r="S64" s="46"/>
      <c r="T64" s="39"/>
      <c r="U64" s="39"/>
      <c r="V64" s="105"/>
      <c r="W64" s="105"/>
      <c r="X64" s="105"/>
      <c r="Y64" s="105"/>
      <c r="Z64" s="105"/>
      <c r="AA64" s="105"/>
      <c r="AB64" s="19"/>
      <c r="AC64" s="105"/>
      <c r="AD64" s="105"/>
      <c r="AE64" s="105"/>
      <c r="AF64" s="105"/>
      <c r="AG64" s="105"/>
      <c r="AH64" s="105"/>
      <c r="AI64" s="125"/>
      <c r="AJ64" s="127"/>
      <c r="AK64" s="106"/>
      <c r="AL64" s="106"/>
      <c r="AM64" s="106"/>
      <c r="AN64" s="106"/>
      <c r="AO64" s="1"/>
    </row>
    <row r="65" spans="1:41" s="23" customFormat="1" ht="16.5" customHeight="1">
      <c r="A65" s="43"/>
      <c r="B65" s="45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7"/>
      <c r="P65" s="47"/>
      <c r="Q65" s="47"/>
      <c r="R65" s="47"/>
      <c r="S65" s="47"/>
      <c r="T65" s="47"/>
      <c r="U65" s="47"/>
      <c r="V65" s="20">
        <v>1</v>
      </c>
      <c r="W65" s="20">
        <v>2</v>
      </c>
      <c r="X65" s="20">
        <v>3</v>
      </c>
      <c r="Y65" s="20">
        <v>4</v>
      </c>
      <c r="Z65" s="20">
        <v>5</v>
      </c>
      <c r="AA65" s="20" t="s">
        <v>17</v>
      </c>
      <c r="AB65" s="21" t="s">
        <v>18</v>
      </c>
      <c r="AC65" s="20">
        <v>1</v>
      </c>
      <c r="AD65" s="20">
        <v>2</v>
      </c>
      <c r="AE65" s="20">
        <v>3</v>
      </c>
      <c r="AF65" s="20">
        <v>4</v>
      </c>
      <c r="AG65" s="20">
        <v>5</v>
      </c>
      <c r="AH65" s="20" t="s">
        <v>17</v>
      </c>
      <c r="AI65" s="89" t="s">
        <v>133</v>
      </c>
      <c r="AJ65" s="89" t="s">
        <v>134</v>
      </c>
      <c r="AK65" s="22" t="s">
        <v>19</v>
      </c>
      <c r="AL65" s="22" t="s">
        <v>20</v>
      </c>
      <c r="AM65" s="22" t="s">
        <v>21</v>
      </c>
      <c r="AN65" s="22" t="s">
        <v>22</v>
      </c>
      <c r="AO65" s="1"/>
    </row>
    <row r="66" spans="1:41" s="23" customFormat="1" ht="16.5" customHeight="1">
      <c r="A66" s="112" t="s">
        <v>68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2">
        <f>AP37</f>
        <v>42</v>
      </c>
      <c r="W66" s="12">
        <f t="shared" ref="W66:AB66" si="9">AQ37</f>
        <v>24</v>
      </c>
      <c r="X66" s="12">
        <f t="shared" si="9"/>
        <v>27</v>
      </c>
      <c r="Y66" s="12">
        <f t="shared" si="9"/>
        <v>31</v>
      </c>
      <c r="Z66" s="12">
        <f t="shared" si="9"/>
        <v>26</v>
      </c>
      <c r="AA66" s="12">
        <f t="shared" si="9"/>
        <v>8</v>
      </c>
      <c r="AB66" s="12">
        <f t="shared" si="9"/>
        <v>158</v>
      </c>
      <c r="AC66" s="25">
        <f t="shared" ref="AC66:AH66" si="10">V66/$AB66</f>
        <v>0.26582278481012656</v>
      </c>
      <c r="AD66" s="25">
        <f t="shared" si="10"/>
        <v>0.15189873417721519</v>
      </c>
      <c r="AE66" s="25">
        <f t="shared" si="10"/>
        <v>0.17088607594936708</v>
      </c>
      <c r="AF66" s="25">
        <f t="shared" si="10"/>
        <v>0.19620253164556961</v>
      </c>
      <c r="AG66" s="25">
        <f t="shared" si="10"/>
        <v>0.16455696202531644</v>
      </c>
      <c r="AH66" s="25">
        <f t="shared" si="10"/>
        <v>5.0632911392405063E-2</v>
      </c>
      <c r="AI66" s="25">
        <f t="shared" ref="AI66" si="11">(V66+W66)/(V66+W66+X66+Y66+Z66)</f>
        <v>0.44</v>
      </c>
      <c r="AJ66" s="25">
        <f t="shared" ref="AJ66" si="12">(X66+Y66+Z66)/(V66+W66+X66+Y66+Z66)</f>
        <v>0.56000000000000005</v>
      </c>
      <c r="AK66" s="26">
        <f>BD37</f>
        <v>2.83</v>
      </c>
      <c r="AL66" s="26">
        <f t="shared" ref="AL66:AN66" si="13">BE37</f>
        <v>1.47</v>
      </c>
      <c r="AM66" s="27">
        <f t="shared" si="13"/>
        <v>3</v>
      </c>
      <c r="AN66" s="27">
        <f t="shared" si="13"/>
        <v>1</v>
      </c>
      <c r="AO66" s="1"/>
    </row>
    <row r="67" spans="1:41" s="23" customFormat="1" ht="16.5" customHeight="1">
      <c r="A67" s="41"/>
      <c r="B67" s="41"/>
      <c r="C67" s="42"/>
      <c r="D67" s="43"/>
      <c r="E67" s="43"/>
      <c r="F67" s="43"/>
      <c r="G67" s="43"/>
      <c r="H67" s="43"/>
      <c r="I67" s="43"/>
      <c r="J67" s="43"/>
      <c r="K67" s="44"/>
      <c r="L67" s="44"/>
      <c r="M67" s="43"/>
      <c r="N67" s="43"/>
      <c r="O67" s="43"/>
      <c r="P67" s="38"/>
      <c r="Q67" s="38"/>
      <c r="R67" s="38"/>
      <c r="S67" s="38"/>
      <c r="T67" s="44"/>
      <c r="U67" s="44"/>
      <c r="V67" s="38"/>
      <c r="W67" s="38"/>
      <c r="X67" s="38"/>
      <c r="Y67" s="38"/>
      <c r="Z67" s="38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1"/>
    </row>
    <row r="68" spans="1:41" s="23" customFormat="1" ht="16.5" customHeight="1">
      <c r="A68" s="41"/>
      <c r="B68" s="41"/>
      <c r="C68" s="42"/>
      <c r="D68" s="43"/>
      <c r="E68" s="43"/>
      <c r="F68" s="43"/>
      <c r="G68" s="43"/>
      <c r="H68" s="43"/>
      <c r="I68" s="43"/>
      <c r="J68" s="43"/>
      <c r="K68" s="44"/>
      <c r="L68" s="44"/>
      <c r="M68" s="43"/>
      <c r="N68" s="43"/>
      <c r="O68" s="43"/>
      <c r="P68" s="38"/>
      <c r="Q68" s="38"/>
      <c r="R68" s="38"/>
      <c r="S68" s="38"/>
      <c r="T68" s="44"/>
      <c r="U68" s="44"/>
      <c r="V68" s="38"/>
      <c r="W68" s="38"/>
      <c r="X68" s="38"/>
      <c r="Y68" s="38"/>
      <c r="Z68" s="38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1"/>
    </row>
    <row r="69" spans="1:41" s="23" customFormat="1" ht="16.5" customHeight="1">
      <c r="A69" s="41"/>
      <c r="B69" s="41"/>
      <c r="C69" s="42"/>
      <c r="D69" s="43"/>
      <c r="E69" s="43"/>
      <c r="F69" s="43"/>
      <c r="G69" s="43"/>
      <c r="H69" s="43"/>
      <c r="I69" s="43"/>
      <c r="J69" s="43"/>
      <c r="K69" s="44"/>
      <c r="L69" s="44"/>
      <c r="M69" s="43"/>
      <c r="N69" s="43"/>
      <c r="O69" s="43"/>
      <c r="P69" s="38"/>
      <c r="Q69" s="38"/>
      <c r="R69" s="38"/>
      <c r="S69" s="38"/>
      <c r="T69" s="44"/>
      <c r="U69" s="44"/>
      <c r="V69" s="38"/>
      <c r="W69" s="38"/>
      <c r="X69" s="38"/>
      <c r="Y69" s="38"/>
      <c r="Z69" s="38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1"/>
    </row>
    <row r="70" spans="1:41" s="23" customFormat="1" ht="35.25" customHeight="1">
      <c r="A70" s="109" t="s">
        <v>69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1"/>
      <c r="V70" s="39"/>
      <c r="W70" s="39"/>
      <c r="X70" s="39"/>
      <c r="Y70" s="39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"/>
    </row>
    <row r="71" spans="1:41" s="51" customFormat="1" ht="16.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50"/>
    </row>
    <row r="72" spans="1:41" s="23" customFormat="1" ht="16.5" customHeight="1">
      <c r="A72" s="41"/>
      <c r="B72" s="41"/>
      <c r="C72" s="41"/>
      <c r="D72" s="41"/>
      <c r="E72" s="41"/>
      <c r="F72" s="41"/>
      <c r="G72" s="39"/>
      <c r="H72" s="39"/>
      <c r="I72" s="39"/>
      <c r="J72" s="39"/>
      <c r="K72" s="38"/>
      <c r="L72" s="38"/>
      <c r="M72" s="43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1"/>
    </row>
    <row r="73" spans="1:41" s="23" customFormat="1" ht="18.75" customHeight="1">
      <c r="A73" s="41"/>
      <c r="B73" s="41"/>
      <c r="C73" s="41"/>
      <c r="D73" s="41"/>
      <c r="E73" s="41"/>
      <c r="F73" s="41"/>
      <c r="G73" s="39"/>
      <c r="H73" s="39"/>
      <c r="I73" s="39"/>
      <c r="J73" s="39"/>
      <c r="K73" s="43"/>
      <c r="L73" s="43"/>
      <c r="M73" s="43"/>
      <c r="N73" s="43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1"/>
    </row>
    <row r="74" spans="1:41" s="23" customFormat="1" ht="16.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9"/>
      <c r="AG74" s="39"/>
      <c r="AH74" s="39"/>
      <c r="AI74" s="39"/>
      <c r="AJ74" s="39"/>
      <c r="AK74" s="39"/>
      <c r="AL74" s="39"/>
      <c r="AM74" s="39"/>
      <c r="AN74" s="39"/>
      <c r="AO74" s="1"/>
    </row>
    <row r="75" spans="1:41" s="23" customFormat="1" ht="16.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9"/>
      <c r="AG75" s="39"/>
      <c r="AH75" s="39"/>
      <c r="AI75" s="39"/>
      <c r="AJ75" s="39"/>
      <c r="AK75" s="39"/>
      <c r="AL75" s="39"/>
      <c r="AM75" s="39"/>
      <c r="AN75" s="39"/>
      <c r="AO75" s="1"/>
    </row>
    <row r="76" spans="1:41" s="23" customFormat="1" ht="16.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9"/>
      <c r="AG76" s="39"/>
      <c r="AH76" s="39"/>
      <c r="AI76" s="39"/>
      <c r="AJ76" s="39"/>
      <c r="AK76" s="39"/>
      <c r="AL76" s="39"/>
      <c r="AM76" s="39"/>
      <c r="AN76" s="39"/>
      <c r="AO76" s="1"/>
    </row>
    <row r="77" spans="1:41" s="23" customFormat="1" ht="16.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9"/>
      <c r="AG77" s="39"/>
      <c r="AH77" s="39"/>
      <c r="AI77" s="39"/>
      <c r="AJ77" s="39"/>
      <c r="AK77" s="39"/>
      <c r="AL77" s="39"/>
      <c r="AM77" s="39"/>
      <c r="AN77" s="39"/>
      <c r="AO77" s="1"/>
    </row>
    <row r="78" spans="1:41" s="23" customFormat="1" ht="16.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9"/>
      <c r="AG78" s="39"/>
      <c r="AH78" s="39"/>
      <c r="AI78" s="39"/>
      <c r="AJ78" s="39"/>
      <c r="AK78" s="39"/>
      <c r="AL78" s="39"/>
      <c r="AM78" s="39"/>
      <c r="AN78" s="39"/>
      <c r="AO78" s="1"/>
    </row>
    <row r="79" spans="1:41" s="23" customFormat="1" ht="16.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9"/>
      <c r="AG79" s="39"/>
      <c r="AH79" s="39"/>
      <c r="AI79" s="39"/>
      <c r="AJ79" s="39"/>
      <c r="AK79" s="39"/>
      <c r="AL79" s="39"/>
      <c r="AM79" s="39"/>
      <c r="AN79" s="39"/>
      <c r="AO79" s="1"/>
    </row>
    <row r="80" spans="1:41" s="23" customFormat="1" ht="16.5" customHeight="1">
      <c r="A80" s="43"/>
      <c r="B80" s="45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9"/>
      <c r="AG80" s="39"/>
      <c r="AH80" s="39"/>
      <c r="AI80" s="39"/>
      <c r="AJ80" s="39"/>
      <c r="AK80" s="39"/>
      <c r="AL80" s="39"/>
      <c r="AM80" s="39"/>
      <c r="AN80" s="39"/>
      <c r="AO80" s="1"/>
    </row>
    <row r="81" spans="1:41" s="23" customFormat="1" ht="16.5" customHeight="1">
      <c r="A81" s="43"/>
      <c r="B81" s="45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9"/>
      <c r="AO81" s="1"/>
    </row>
    <row r="82" spans="1:41" s="23" customFormat="1" ht="16.5" customHeight="1">
      <c r="A82" s="43"/>
      <c r="B82" s="45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9"/>
      <c r="AO82" s="1"/>
    </row>
    <row r="83" spans="1:41" s="23" customFormat="1" ht="16.5" customHeight="1">
      <c r="A83" s="43"/>
      <c r="B83" s="45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9"/>
      <c r="AO83" s="1"/>
    </row>
    <row r="84" spans="1:41" s="23" customFormat="1" ht="16.5" customHeight="1">
      <c r="A84" s="43"/>
      <c r="B84" s="45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9"/>
      <c r="AO84" s="1"/>
    </row>
    <row r="85" spans="1:41" s="23" customFormat="1" ht="16.5" customHeight="1">
      <c r="A85" s="43"/>
      <c r="B85" s="45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9"/>
      <c r="AO85" s="1"/>
    </row>
    <row r="86" spans="1:41" s="23" customFormat="1" ht="16.5" customHeight="1">
      <c r="A86" s="43"/>
      <c r="B86" s="45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9"/>
      <c r="AO86" s="1"/>
    </row>
    <row r="87" spans="1:41" s="23" customFormat="1" ht="16.5" customHeight="1">
      <c r="A87" s="43"/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9"/>
      <c r="AO87" s="1"/>
    </row>
    <row r="88" spans="1:41" s="23" customFormat="1" ht="16.5" customHeight="1">
      <c r="A88" s="43"/>
      <c r="B88" s="45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9"/>
      <c r="AO88" s="1"/>
    </row>
    <row r="89" spans="1:41" s="23" customFormat="1" ht="16.5" customHeight="1">
      <c r="A89" s="43"/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9"/>
      <c r="AO89" s="1"/>
    </row>
    <row r="90" spans="1:41" s="23" customFormat="1" ht="16.5" customHeight="1">
      <c r="A90" s="43"/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9"/>
      <c r="AO90" s="1"/>
    </row>
    <row r="91" spans="1:41" s="23" customFormat="1" ht="16.5" customHeight="1">
      <c r="A91" s="43"/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9"/>
      <c r="AO91" s="1"/>
    </row>
    <row r="92" spans="1:41" s="23" customFormat="1" ht="16.5" customHeight="1">
      <c r="A92" s="43"/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39"/>
      <c r="P92" s="39"/>
      <c r="Q92" s="39"/>
      <c r="R92" s="39"/>
      <c r="S92" s="39"/>
      <c r="T92" s="39"/>
      <c r="U92" s="39"/>
      <c r="V92" s="105" t="s">
        <v>11</v>
      </c>
      <c r="W92" s="105"/>
      <c r="X92" s="105"/>
      <c r="Y92" s="105"/>
      <c r="Z92" s="105"/>
      <c r="AA92" s="105"/>
      <c r="AB92" s="19"/>
      <c r="AC92" s="105" t="s">
        <v>12</v>
      </c>
      <c r="AD92" s="105"/>
      <c r="AE92" s="105"/>
      <c r="AF92" s="105"/>
      <c r="AG92" s="105"/>
      <c r="AH92" s="105"/>
      <c r="AI92" s="122" t="s">
        <v>132</v>
      </c>
      <c r="AJ92" s="124"/>
      <c r="AK92" s="106" t="s">
        <v>13</v>
      </c>
      <c r="AL92" s="106"/>
      <c r="AM92" s="106"/>
      <c r="AN92" s="106"/>
      <c r="AO92" s="1"/>
    </row>
    <row r="93" spans="1:41" s="23" customFormat="1" ht="16.5" customHeight="1">
      <c r="A93" s="43"/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6"/>
      <c r="P93" s="46"/>
      <c r="Q93" s="46"/>
      <c r="R93" s="46"/>
      <c r="S93" s="46"/>
      <c r="T93" s="39"/>
      <c r="U93" s="39"/>
      <c r="V93" s="105"/>
      <c r="W93" s="105"/>
      <c r="X93" s="105"/>
      <c r="Y93" s="105"/>
      <c r="Z93" s="105"/>
      <c r="AA93" s="105"/>
      <c r="AB93" s="19"/>
      <c r="AC93" s="105"/>
      <c r="AD93" s="105"/>
      <c r="AE93" s="105"/>
      <c r="AF93" s="105"/>
      <c r="AG93" s="105"/>
      <c r="AH93" s="105"/>
      <c r="AI93" s="125"/>
      <c r="AJ93" s="127"/>
      <c r="AK93" s="106"/>
      <c r="AL93" s="106"/>
      <c r="AM93" s="106"/>
      <c r="AN93" s="106"/>
      <c r="AO93" s="1"/>
    </row>
    <row r="94" spans="1:41" s="23" customFormat="1" ht="25.5">
      <c r="A94" s="43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7"/>
      <c r="P94" s="47"/>
      <c r="Q94" s="47"/>
      <c r="R94" s="47"/>
      <c r="S94" s="47"/>
      <c r="T94" s="47"/>
      <c r="U94" s="47"/>
      <c r="V94" s="20">
        <v>1</v>
      </c>
      <c r="W94" s="20">
        <v>2</v>
      </c>
      <c r="X94" s="20">
        <v>3</v>
      </c>
      <c r="Y94" s="20">
        <v>4</v>
      </c>
      <c r="Z94" s="20">
        <v>5</v>
      </c>
      <c r="AA94" s="20" t="s">
        <v>17</v>
      </c>
      <c r="AB94" s="21" t="s">
        <v>18</v>
      </c>
      <c r="AC94" s="20">
        <v>1</v>
      </c>
      <c r="AD94" s="20">
        <v>2</v>
      </c>
      <c r="AE94" s="20">
        <v>3</v>
      </c>
      <c r="AF94" s="20">
        <v>4</v>
      </c>
      <c r="AG94" s="20">
        <v>5</v>
      </c>
      <c r="AH94" s="20" t="s">
        <v>17</v>
      </c>
      <c r="AI94" s="89" t="s">
        <v>133</v>
      </c>
      <c r="AJ94" s="89" t="s">
        <v>134</v>
      </c>
      <c r="AK94" s="22" t="s">
        <v>19</v>
      </c>
      <c r="AL94" s="22" t="s">
        <v>20</v>
      </c>
      <c r="AM94" s="22" t="s">
        <v>21</v>
      </c>
      <c r="AN94" s="22" t="s">
        <v>22</v>
      </c>
      <c r="AO94" s="1"/>
    </row>
    <row r="95" spans="1:41" s="23" customFormat="1" ht="18.75">
      <c r="A95" s="112" t="s">
        <v>70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2">
        <f>AP36</f>
        <v>18</v>
      </c>
      <c r="W95" s="12">
        <f t="shared" ref="W95:AB95" si="14">AQ36</f>
        <v>13</v>
      </c>
      <c r="X95" s="12">
        <f t="shared" si="14"/>
        <v>15</v>
      </c>
      <c r="Y95" s="12">
        <f t="shared" si="14"/>
        <v>46</v>
      </c>
      <c r="Z95" s="12">
        <f t="shared" si="14"/>
        <v>59</v>
      </c>
      <c r="AA95" s="12">
        <f t="shared" si="14"/>
        <v>2</v>
      </c>
      <c r="AB95" s="12">
        <f t="shared" si="14"/>
        <v>153</v>
      </c>
      <c r="AC95" s="25">
        <f t="shared" ref="AC95:AH95" si="15">V95/$AB95</f>
        <v>0.11764705882352941</v>
      </c>
      <c r="AD95" s="25">
        <f t="shared" si="15"/>
        <v>8.4967320261437912E-2</v>
      </c>
      <c r="AE95" s="25">
        <f t="shared" si="15"/>
        <v>9.8039215686274508E-2</v>
      </c>
      <c r="AF95" s="25">
        <f t="shared" si="15"/>
        <v>0.30065359477124182</v>
      </c>
      <c r="AG95" s="25">
        <f t="shared" si="15"/>
        <v>0.38562091503267976</v>
      </c>
      <c r="AH95" s="25">
        <f t="shared" si="15"/>
        <v>1.3071895424836602E-2</v>
      </c>
      <c r="AI95" s="25">
        <f t="shared" ref="AI95" si="16">(V95+W95)/(V95+W95+X95+Y95+Z95)</f>
        <v>0.20529801324503311</v>
      </c>
      <c r="AJ95" s="25">
        <f t="shared" ref="AJ95" si="17">(X95+Y95+Z95)/(V95+W95+X95+Y95+Z95)</f>
        <v>0.79470198675496684</v>
      </c>
      <c r="AK95" s="26">
        <f>BD36</f>
        <v>3.79</v>
      </c>
      <c r="AL95" s="26">
        <f t="shared" ref="AL95:AN95" si="18">BE36</f>
        <v>1.38</v>
      </c>
      <c r="AM95" s="27">
        <f t="shared" si="18"/>
        <v>4</v>
      </c>
      <c r="AN95" s="27">
        <f t="shared" si="18"/>
        <v>5</v>
      </c>
      <c r="AO95" s="1"/>
    </row>
    <row r="96" spans="1:41" s="23" customFormat="1" ht="18.7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3"/>
      <c r="W96" s="53"/>
      <c r="X96" s="53"/>
      <c r="Y96" s="53"/>
      <c r="Z96" s="53"/>
      <c r="AA96" s="53"/>
      <c r="AB96" s="53"/>
      <c r="AC96" s="54"/>
      <c r="AD96" s="54"/>
      <c r="AE96" s="54"/>
      <c r="AF96" s="54"/>
      <c r="AG96" s="54"/>
      <c r="AH96" s="54"/>
      <c r="AI96" s="54"/>
      <c r="AJ96" s="54"/>
      <c r="AK96" s="55"/>
      <c r="AL96" s="55"/>
      <c r="AM96" s="56"/>
      <c r="AN96" s="56"/>
      <c r="AO96" s="1"/>
    </row>
    <row r="97" spans="1:41" s="23" customFormat="1" ht="21">
      <c r="A97" s="113"/>
      <c r="B97" s="113"/>
      <c r="C97" s="113"/>
      <c r="D97" s="113"/>
      <c r="E97" s="11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9"/>
      <c r="AO97" s="1"/>
    </row>
    <row r="98" spans="1:41" s="23" customFormat="1" ht="18" customHeight="1">
      <c r="A98" s="43"/>
      <c r="B98" s="39"/>
      <c r="C98" s="39"/>
      <c r="D98" s="39"/>
      <c r="E98" s="39"/>
      <c r="F98" s="39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105" t="s">
        <v>11</v>
      </c>
      <c r="W98" s="105"/>
      <c r="X98" s="105"/>
      <c r="Y98" s="105"/>
      <c r="Z98" s="105"/>
      <c r="AA98" s="105"/>
      <c r="AB98" s="19"/>
      <c r="AC98" s="105" t="s">
        <v>12</v>
      </c>
      <c r="AD98" s="105"/>
      <c r="AE98" s="105"/>
      <c r="AF98" s="105"/>
      <c r="AG98" s="105"/>
      <c r="AH98" s="105"/>
      <c r="AI98" s="122" t="s">
        <v>132</v>
      </c>
      <c r="AJ98" s="124"/>
      <c r="AK98" s="106" t="s">
        <v>13</v>
      </c>
      <c r="AL98" s="106"/>
      <c r="AM98" s="106"/>
      <c r="AN98" s="106"/>
      <c r="AO98" s="1"/>
    </row>
    <row r="99" spans="1:41" s="23" customFormat="1" ht="30.75" customHeight="1">
      <c r="A99" s="43"/>
      <c r="B99" s="46"/>
      <c r="C99" s="46"/>
      <c r="D99" s="46"/>
      <c r="E99" s="46"/>
      <c r="F99" s="46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105"/>
      <c r="W99" s="105"/>
      <c r="X99" s="105"/>
      <c r="Y99" s="105"/>
      <c r="Z99" s="105"/>
      <c r="AA99" s="105"/>
      <c r="AB99" s="19"/>
      <c r="AC99" s="105"/>
      <c r="AD99" s="105"/>
      <c r="AE99" s="105"/>
      <c r="AF99" s="105"/>
      <c r="AG99" s="105"/>
      <c r="AH99" s="105"/>
      <c r="AI99" s="125"/>
      <c r="AJ99" s="127"/>
      <c r="AK99" s="106"/>
      <c r="AL99" s="106"/>
      <c r="AM99" s="106"/>
      <c r="AN99" s="106"/>
      <c r="AO99" s="1"/>
    </row>
    <row r="100" spans="1:41" s="23" customFormat="1" ht="45" customHeight="1">
      <c r="A100" s="57"/>
      <c r="B100" s="97" t="s">
        <v>71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20">
        <v>1</v>
      </c>
      <c r="W100" s="20">
        <v>2</v>
      </c>
      <c r="X100" s="20">
        <v>3</v>
      </c>
      <c r="Y100" s="20">
        <v>4</v>
      </c>
      <c r="Z100" s="20">
        <v>5</v>
      </c>
      <c r="AA100" s="20" t="s">
        <v>17</v>
      </c>
      <c r="AB100" s="21" t="s">
        <v>18</v>
      </c>
      <c r="AC100" s="20">
        <v>1</v>
      </c>
      <c r="AD100" s="20">
        <v>2</v>
      </c>
      <c r="AE100" s="20">
        <v>3</v>
      </c>
      <c r="AF100" s="20">
        <v>4</v>
      </c>
      <c r="AG100" s="20">
        <v>5</v>
      </c>
      <c r="AH100" s="20" t="s">
        <v>17</v>
      </c>
      <c r="AI100" s="89" t="s">
        <v>133</v>
      </c>
      <c r="AJ100" s="89" t="s">
        <v>134</v>
      </c>
      <c r="AK100" s="22" t="s">
        <v>19</v>
      </c>
      <c r="AL100" s="22" t="s">
        <v>20</v>
      </c>
      <c r="AM100" s="22" t="s">
        <v>21</v>
      </c>
      <c r="AN100" s="22" t="s">
        <v>22</v>
      </c>
      <c r="AO100" s="1"/>
    </row>
    <row r="101" spans="1:41" s="29" customFormat="1" ht="18.75" customHeight="1">
      <c r="A101" s="58" t="s">
        <v>72</v>
      </c>
      <c r="B101" s="98" t="s">
        <v>73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100"/>
      <c r="V101" s="59">
        <f>AP39</f>
        <v>220</v>
      </c>
      <c r="W101" s="59">
        <f t="shared" ref="W101:AB108" si="19">AQ39</f>
        <v>240</v>
      </c>
      <c r="X101" s="59">
        <f t="shared" si="19"/>
        <v>266</v>
      </c>
      <c r="Y101" s="59">
        <f t="shared" si="19"/>
        <v>205</v>
      </c>
      <c r="Z101" s="59">
        <f t="shared" si="19"/>
        <v>117</v>
      </c>
      <c r="AA101" s="59">
        <f t="shared" si="19"/>
        <v>134</v>
      </c>
      <c r="AB101" s="59">
        <f t="shared" si="19"/>
        <v>1182</v>
      </c>
      <c r="AC101" s="25">
        <f>V101/$AB101</f>
        <v>0.18612521150592218</v>
      </c>
      <c r="AD101" s="25">
        <f t="shared" ref="AD101:AH131" si="20">W101/$AB101</f>
        <v>0.20304568527918782</v>
      </c>
      <c r="AE101" s="25">
        <f t="shared" si="20"/>
        <v>0.22504230118443316</v>
      </c>
      <c r="AF101" s="25">
        <f t="shared" si="20"/>
        <v>0.17343485617597293</v>
      </c>
      <c r="AG101" s="25">
        <f t="shared" si="20"/>
        <v>9.8984771573604066E-2</v>
      </c>
      <c r="AH101" s="25">
        <f t="shared" si="20"/>
        <v>0.11336717428087986</v>
      </c>
      <c r="AI101" s="25">
        <f t="shared" ref="AI101:AI108" si="21">(V101+W101)/(V101+W101+X101+Y101+Z101)</f>
        <v>0.43893129770992367</v>
      </c>
      <c r="AJ101" s="25">
        <f t="shared" ref="AJ101:AJ108" si="22">(X101+Y101+Z101)/(V101+W101+X101+Y101+Z101)</f>
        <v>0.56106870229007633</v>
      </c>
      <c r="AK101" s="60">
        <f>BD39</f>
        <v>2.77</v>
      </c>
      <c r="AL101" s="60">
        <f t="shared" ref="AL101:AN108" si="23">BE39</f>
        <v>1.29</v>
      </c>
      <c r="AM101" s="61">
        <f t="shared" si="23"/>
        <v>3</v>
      </c>
      <c r="AN101" s="61">
        <f t="shared" si="23"/>
        <v>3</v>
      </c>
      <c r="AO101" s="28"/>
    </row>
    <row r="102" spans="1:41" s="29" customFormat="1" ht="18.75" customHeight="1">
      <c r="A102" s="24" t="s">
        <v>74</v>
      </c>
      <c r="B102" s="98" t="s">
        <v>75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100"/>
      <c r="V102" s="59">
        <f t="shared" ref="V102:V108" si="24">AP40</f>
        <v>205</v>
      </c>
      <c r="W102" s="59">
        <f t="shared" si="19"/>
        <v>269</v>
      </c>
      <c r="X102" s="59">
        <f t="shared" si="19"/>
        <v>310</v>
      </c>
      <c r="Y102" s="59">
        <f t="shared" si="19"/>
        <v>254</v>
      </c>
      <c r="Z102" s="59">
        <f t="shared" si="19"/>
        <v>126</v>
      </c>
      <c r="AA102" s="59">
        <f t="shared" si="19"/>
        <v>18</v>
      </c>
      <c r="AB102" s="59">
        <f t="shared" si="19"/>
        <v>1182</v>
      </c>
      <c r="AC102" s="25">
        <f t="shared" ref="AC102:AC130" si="25">V102/$AB102</f>
        <v>0.17343485617597293</v>
      </c>
      <c r="AD102" s="25">
        <f t="shared" si="20"/>
        <v>0.22758037225042302</v>
      </c>
      <c r="AE102" s="25">
        <f t="shared" si="20"/>
        <v>0.26226734348561759</v>
      </c>
      <c r="AF102" s="25">
        <f t="shared" si="20"/>
        <v>0.21489001692047377</v>
      </c>
      <c r="AG102" s="25">
        <f t="shared" si="20"/>
        <v>0.1065989847715736</v>
      </c>
      <c r="AH102" s="25">
        <f t="shared" si="20"/>
        <v>1.5228426395939087E-2</v>
      </c>
      <c r="AI102" s="25">
        <f t="shared" si="21"/>
        <v>0.40721649484536082</v>
      </c>
      <c r="AJ102" s="25">
        <f t="shared" si="22"/>
        <v>0.59278350515463918</v>
      </c>
      <c r="AK102" s="60">
        <f t="shared" ref="AK102:AK108" si="26">BD40</f>
        <v>2.85</v>
      </c>
      <c r="AL102" s="60">
        <f t="shared" si="23"/>
        <v>1.25</v>
      </c>
      <c r="AM102" s="61">
        <f t="shared" si="23"/>
        <v>3</v>
      </c>
      <c r="AN102" s="61">
        <f t="shared" si="23"/>
        <v>3</v>
      </c>
      <c r="AO102" s="28"/>
    </row>
    <row r="103" spans="1:41" s="29" customFormat="1" ht="18.75" customHeight="1">
      <c r="A103" s="58" t="s">
        <v>76</v>
      </c>
      <c r="B103" s="98" t="s">
        <v>77</v>
      </c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100"/>
      <c r="V103" s="59">
        <f t="shared" si="24"/>
        <v>263</v>
      </c>
      <c r="W103" s="59">
        <f t="shared" si="19"/>
        <v>263</v>
      </c>
      <c r="X103" s="59">
        <f t="shared" si="19"/>
        <v>281</v>
      </c>
      <c r="Y103" s="59">
        <f t="shared" si="19"/>
        <v>233</v>
      </c>
      <c r="Z103" s="59">
        <f t="shared" si="19"/>
        <v>111</v>
      </c>
      <c r="AA103" s="59">
        <f t="shared" si="19"/>
        <v>31</v>
      </c>
      <c r="AB103" s="59">
        <f t="shared" si="19"/>
        <v>1182</v>
      </c>
      <c r="AC103" s="25">
        <f t="shared" si="25"/>
        <v>0.22250423011844331</v>
      </c>
      <c r="AD103" s="25">
        <f t="shared" si="20"/>
        <v>0.22250423011844331</v>
      </c>
      <c r="AE103" s="25">
        <f t="shared" si="20"/>
        <v>0.23773265651438241</v>
      </c>
      <c r="AF103" s="25">
        <f t="shared" si="20"/>
        <v>0.19712351945854484</v>
      </c>
      <c r="AG103" s="25">
        <f t="shared" si="20"/>
        <v>9.3908629441624369E-2</v>
      </c>
      <c r="AH103" s="25">
        <f t="shared" si="20"/>
        <v>2.6226734348561761E-2</v>
      </c>
      <c r="AI103" s="25">
        <f t="shared" si="21"/>
        <v>0.4569939183318853</v>
      </c>
      <c r="AJ103" s="25">
        <f t="shared" si="22"/>
        <v>0.5430060816681147</v>
      </c>
      <c r="AK103" s="60">
        <f t="shared" si="26"/>
        <v>2.71</v>
      </c>
      <c r="AL103" s="60">
        <f t="shared" si="23"/>
        <v>1.28</v>
      </c>
      <c r="AM103" s="61">
        <f t="shared" si="23"/>
        <v>3</v>
      </c>
      <c r="AN103" s="61">
        <f t="shared" si="23"/>
        <v>3</v>
      </c>
      <c r="AO103" s="28"/>
    </row>
    <row r="104" spans="1:41" s="29" customFormat="1" ht="18.75" customHeight="1">
      <c r="A104" s="24" t="s">
        <v>78</v>
      </c>
      <c r="B104" s="98" t="s">
        <v>79</v>
      </c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100"/>
      <c r="V104" s="59">
        <f t="shared" si="24"/>
        <v>183</v>
      </c>
      <c r="W104" s="59">
        <f t="shared" si="19"/>
        <v>230</v>
      </c>
      <c r="X104" s="59">
        <f t="shared" si="19"/>
        <v>296</v>
      </c>
      <c r="Y104" s="59">
        <f t="shared" si="19"/>
        <v>290</v>
      </c>
      <c r="Z104" s="59">
        <f t="shared" si="19"/>
        <v>154</v>
      </c>
      <c r="AA104" s="59">
        <f t="shared" si="19"/>
        <v>29</v>
      </c>
      <c r="AB104" s="59">
        <f t="shared" si="19"/>
        <v>1182</v>
      </c>
      <c r="AC104" s="25">
        <f t="shared" si="25"/>
        <v>0.1548223350253807</v>
      </c>
      <c r="AD104" s="25">
        <f t="shared" si="20"/>
        <v>0.19458544839255498</v>
      </c>
      <c r="AE104" s="25">
        <f t="shared" si="20"/>
        <v>0.25042301184433163</v>
      </c>
      <c r="AF104" s="25">
        <f t="shared" si="20"/>
        <v>0.24534686971235195</v>
      </c>
      <c r="AG104" s="25">
        <f t="shared" si="20"/>
        <v>0.13028764805414553</v>
      </c>
      <c r="AH104" s="25">
        <f t="shared" si="20"/>
        <v>2.4534686971235193E-2</v>
      </c>
      <c r="AI104" s="25">
        <f t="shared" si="21"/>
        <v>0.35819601040763227</v>
      </c>
      <c r="AJ104" s="25">
        <f t="shared" si="22"/>
        <v>0.64180398959236773</v>
      </c>
      <c r="AK104" s="60">
        <f t="shared" si="26"/>
        <v>3</v>
      </c>
      <c r="AL104" s="60">
        <f t="shared" si="23"/>
        <v>1.27</v>
      </c>
      <c r="AM104" s="61">
        <f t="shared" si="23"/>
        <v>3</v>
      </c>
      <c r="AN104" s="61">
        <f t="shared" si="23"/>
        <v>3</v>
      </c>
      <c r="AO104" s="28"/>
    </row>
    <row r="105" spans="1:41" s="29" customFormat="1" ht="18.75" customHeight="1">
      <c r="A105" s="58" t="s">
        <v>80</v>
      </c>
      <c r="B105" s="98" t="s">
        <v>81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100"/>
      <c r="V105" s="59">
        <f t="shared" si="24"/>
        <v>102</v>
      </c>
      <c r="W105" s="59">
        <f t="shared" si="19"/>
        <v>115</v>
      </c>
      <c r="X105" s="59">
        <f t="shared" si="19"/>
        <v>197</v>
      </c>
      <c r="Y105" s="59">
        <f t="shared" si="19"/>
        <v>346</v>
      </c>
      <c r="Z105" s="59">
        <f t="shared" si="19"/>
        <v>404</v>
      </c>
      <c r="AA105" s="59">
        <f t="shared" si="19"/>
        <v>18</v>
      </c>
      <c r="AB105" s="59">
        <f t="shared" si="19"/>
        <v>1182</v>
      </c>
      <c r="AC105" s="25">
        <f t="shared" si="25"/>
        <v>8.6294416243654817E-2</v>
      </c>
      <c r="AD105" s="25">
        <f t="shared" si="20"/>
        <v>9.7292724196277491E-2</v>
      </c>
      <c r="AE105" s="25">
        <f t="shared" si="20"/>
        <v>0.16666666666666666</v>
      </c>
      <c r="AF105" s="25">
        <f t="shared" si="20"/>
        <v>0.2927241962774958</v>
      </c>
      <c r="AG105" s="25">
        <f t="shared" si="20"/>
        <v>0.34179357021996615</v>
      </c>
      <c r="AH105" s="25">
        <f t="shared" si="20"/>
        <v>1.5228426395939087E-2</v>
      </c>
      <c r="AI105" s="25">
        <f t="shared" si="21"/>
        <v>0.18642611683848798</v>
      </c>
      <c r="AJ105" s="25">
        <f t="shared" si="22"/>
        <v>0.81357388316151202</v>
      </c>
      <c r="AK105" s="60">
        <f t="shared" si="26"/>
        <v>3.72</v>
      </c>
      <c r="AL105" s="60">
        <f t="shared" si="23"/>
        <v>1.27</v>
      </c>
      <c r="AM105" s="61">
        <f t="shared" si="23"/>
        <v>4</v>
      </c>
      <c r="AN105" s="61">
        <f t="shared" si="23"/>
        <v>5</v>
      </c>
      <c r="AO105" s="28"/>
    </row>
    <row r="106" spans="1:41" s="29" customFormat="1" ht="18.75" customHeight="1">
      <c r="A106" s="24" t="s">
        <v>82</v>
      </c>
      <c r="B106" s="98" t="s">
        <v>83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100"/>
      <c r="V106" s="59">
        <f t="shared" si="24"/>
        <v>250</v>
      </c>
      <c r="W106" s="59">
        <f t="shared" si="19"/>
        <v>257</v>
      </c>
      <c r="X106" s="59">
        <f t="shared" si="19"/>
        <v>318</v>
      </c>
      <c r="Y106" s="59">
        <f t="shared" si="19"/>
        <v>223</v>
      </c>
      <c r="Z106" s="59">
        <f t="shared" si="19"/>
        <v>106</v>
      </c>
      <c r="AA106" s="59">
        <f t="shared" si="19"/>
        <v>28</v>
      </c>
      <c r="AB106" s="59">
        <f t="shared" si="19"/>
        <v>1182</v>
      </c>
      <c r="AC106" s="25">
        <f t="shared" si="25"/>
        <v>0.21150592216582065</v>
      </c>
      <c r="AD106" s="25">
        <f t="shared" si="20"/>
        <v>0.21742808798646363</v>
      </c>
      <c r="AE106" s="25">
        <f t="shared" si="20"/>
        <v>0.26903553299492383</v>
      </c>
      <c r="AF106" s="25">
        <f t="shared" si="20"/>
        <v>0.18866328257191201</v>
      </c>
      <c r="AG106" s="25">
        <f t="shared" si="20"/>
        <v>8.9678510998307953E-2</v>
      </c>
      <c r="AH106" s="25">
        <f t="shared" si="20"/>
        <v>2.3688663282571912E-2</v>
      </c>
      <c r="AI106" s="25">
        <f t="shared" si="21"/>
        <v>0.4393414211438475</v>
      </c>
      <c r="AJ106" s="25">
        <f t="shared" si="22"/>
        <v>0.56065857885615256</v>
      </c>
      <c r="AK106" s="60">
        <f t="shared" si="26"/>
        <v>2.72</v>
      </c>
      <c r="AL106" s="60">
        <f t="shared" si="23"/>
        <v>1.25</v>
      </c>
      <c r="AM106" s="61">
        <f t="shared" si="23"/>
        <v>3</v>
      </c>
      <c r="AN106" s="61">
        <f t="shared" si="23"/>
        <v>3</v>
      </c>
      <c r="AO106" s="28"/>
    </row>
    <row r="107" spans="1:41" s="29" customFormat="1" ht="18.75" customHeight="1">
      <c r="A107" s="58" t="s">
        <v>84</v>
      </c>
      <c r="B107" s="98" t="s">
        <v>85</v>
      </c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100"/>
      <c r="V107" s="59">
        <f t="shared" si="24"/>
        <v>183</v>
      </c>
      <c r="W107" s="59">
        <f t="shared" si="19"/>
        <v>165</v>
      </c>
      <c r="X107" s="59">
        <f t="shared" si="19"/>
        <v>230</v>
      </c>
      <c r="Y107" s="59">
        <f t="shared" si="19"/>
        <v>286</v>
      </c>
      <c r="Z107" s="59">
        <f t="shared" si="19"/>
        <v>283</v>
      </c>
      <c r="AA107" s="59">
        <f t="shared" si="19"/>
        <v>35</v>
      </c>
      <c r="AB107" s="59">
        <f t="shared" si="19"/>
        <v>1182</v>
      </c>
      <c r="AC107" s="25">
        <f t="shared" si="25"/>
        <v>0.1548223350253807</v>
      </c>
      <c r="AD107" s="25">
        <f t="shared" si="20"/>
        <v>0.13959390862944163</v>
      </c>
      <c r="AE107" s="25">
        <f t="shared" si="20"/>
        <v>0.19458544839255498</v>
      </c>
      <c r="AF107" s="25">
        <f t="shared" si="20"/>
        <v>0.24196277495769883</v>
      </c>
      <c r="AG107" s="25">
        <f t="shared" si="20"/>
        <v>0.23942470389170897</v>
      </c>
      <c r="AH107" s="25">
        <f t="shared" si="20"/>
        <v>2.961082910321489E-2</v>
      </c>
      <c r="AI107" s="25">
        <f t="shared" si="21"/>
        <v>0.30340017436791633</v>
      </c>
      <c r="AJ107" s="25">
        <f t="shared" si="22"/>
        <v>0.69659982563208367</v>
      </c>
      <c r="AK107" s="60">
        <f t="shared" si="26"/>
        <v>3.28</v>
      </c>
      <c r="AL107" s="60">
        <f t="shared" si="23"/>
        <v>1.39</v>
      </c>
      <c r="AM107" s="61">
        <f t="shared" si="23"/>
        <v>3</v>
      </c>
      <c r="AN107" s="61">
        <f t="shared" si="23"/>
        <v>4</v>
      </c>
      <c r="AO107" s="28"/>
    </row>
    <row r="108" spans="1:41" s="29" customFormat="1" ht="18.75" customHeight="1">
      <c r="A108" s="31" t="s">
        <v>86</v>
      </c>
      <c r="B108" s="101" t="s">
        <v>87</v>
      </c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3"/>
      <c r="V108" s="33">
        <f t="shared" si="24"/>
        <v>252</v>
      </c>
      <c r="W108" s="33">
        <f t="shared" si="19"/>
        <v>286</v>
      </c>
      <c r="X108" s="33">
        <f t="shared" si="19"/>
        <v>307</v>
      </c>
      <c r="Y108" s="33">
        <f t="shared" si="19"/>
        <v>251</v>
      </c>
      <c r="Z108" s="33">
        <f t="shared" si="19"/>
        <v>75</v>
      </c>
      <c r="AA108" s="33">
        <f t="shared" si="19"/>
        <v>11</v>
      </c>
      <c r="AB108" s="33">
        <f t="shared" si="19"/>
        <v>1182</v>
      </c>
      <c r="AC108" s="34">
        <f t="shared" si="25"/>
        <v>0.21319796954314721</v>
      </c>
      <c r="AD108" s="34">
        <f t="shared" si="20"/>
        <v>0.24196277495769883</v>
      </c>
      <c r="AE108" s="34">
        <f t="shared" si="20"/>
        <v>0.25972927241962773</v>
      </c>
      <c r="AF108" s="34">
        <f t="shared" si="20"/>
        <v>0.21235194585448391</v>
      </c>
      <c r="AG108" s="34">
        <f t="shared" si="20"/>
        <v>6.3451776649746189E-2</v>
      </c>
      <c r="AH108" s="34">
        <f t="shared" si="20"/>
        <v>9.3062605752961079E-3</v>
      </c>
      <c r="AI108" s="34">
        <f t="shared" si="21"/>
        <v>0.45943637916310848</v>
      </c>
      <c r="AJ108" s="34">
        <f t="shared" si="22"/>
        <v>0.54056362083689158</v>
      </c>
      <c r="AK108" s="35">
        <f t="shared" si="26"/>
        <v>2.67</v>
      </c>
      <c r="AL108" s="35">
        <f t="shared" si="23"/>
        <v>1.21</v>
      </c>
      <c r="AM108" s="36">
        <f t="shared" si="23"/>
        <v>3</v>
      </c>
      <c r="AN108" s="36">
        <f t="shared" si="23"/>
        <v>3</v>
      </c>
      <c r="AO108" s="28"/>
    </row>
    <row r="109" spans="1:41" s="49" customFormat="1" ht="18.75" customHeight="1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70"/>
      <c r="W109" s="70"/>
      <c r="X109" s="70"/>
      <c r="Y109" s="70"/>
      <c r="Z109" s="70"/>
      <c r="AA109" s="70"/>
      <c r="AB109" s="70"/>
      <c r="AC109" s="54"/>
      <c r="AD109" s="54"/>
      <c r="AE109" s="54"/>
      <c r="AF109" s="54"/>
      <c r="AG109" s="54"/>
      <c r="AH109" s="54"/>
      <c r="AI109" s="54"/>
      <c r="AJ109" s="54"/>
      <c r="AK109" s="71"/>
      <c r="AL109" s="71"/>
      <c r="AM109" s="72"/>
      <c r="AN109" s="72"/>
      <c r="AO109" s="73"/>
    </row>
    <row r="110" spans="1:41" s="49" customFormat="1" ht="18.75" customHeight="1">
      <c r="A110" s="109" t="s">
        <v>88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1"/>
      <c r="V110" s="70"/>
      <c r="W110" s="70"/>
      <c r="X110" s="70"/>
      <c r="Y110" s="70"/>
      <c r="Z110" s="70"/>
      <c r="AA110" s="70"/>
      <c r="AB110" s="70"/>
      <c r="AC110" s="54"/>
      <c r="AD110" s="54"/>
      <c r="AE110" s="54"/>
      <c r="AF110" s="54"/>
      <c r="AG110" s="54"/>
      <c r="AH110" s="54"/>
      <c r="AI110" s="54"/>
      <c r="AJ110" s="54"/>
      <c r="AK110" s="71"/>
      <c r="AL110" s="71"/>
      <c r="AM110" s="72"/>
      <c r="AN110" s="72"/>
      <c r="AO110" s="73"/>
    </row>
    <row r="111" spans="1:41" s="49" customFormat="1" ht="18.75" customHeight="1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70"/>
      <c r="W111" s="70"/>
      <c r="X111" s="70"/>
      <c r="Y111" s="70"/>
      <c r="Z111" s="70"/>
      <c r="AA111" s="70"/>
      <c r="AB111" s="70"/>
      <c r="AC111" s="54"/>
      <c r="AD111" s="54"/>
      <c r="AE111" s="54"/>
      <c r="AF111" s="54"/>
      <c r="AG111" s="54"/>
      <c r="AH111" s="54"/>
      <c r="AI111" s="54"/>
      <c r="AJ111" s="54"/>
      <c r="AK111" s="71"/>
      <c r="AL111" s="71"/>
      <c r="AM111" s="72"/>
      <c r="AN111" s="72"/>
      <c r="AO111" s="73"/>
    </row>
    <row r="112" spans="1:41" s="49" customFormat="1" ht="18.75" customHeight="1">
      <c r="A112" s="107" t="s">
        <v>89</v>
      </c>
      <c r="B112" s="107"/>
      <c r="C112" s="107"/>
      <c r="D112" s="107"/>
      <c r="E112" s="107"/>
      <c r="F112" s="107"/>
      <c r="G112" s="107"/>
      <c r="H112" s="107"/>
      <c r="I112" s="67">
        <v>266</v>
      </c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70"/>
      <c r="W112" s="70"/>
      <c r="X112" s="70"/>
      <c r="Y112" s="70"/>
      <c r="Z112" s="70"/>
      <c r="AA112" s="70"/>
      <c r="AB112" s="70"/>
      <c r="AC112" s="54"/>
      <c r="AD112" s="54"/>
      <c r="AE112" s="54"/>
      <c r="AF112" s="54"/>
      <c r="AG112" s="54"/>
      <c r="AH112" s="54"/>
      <c r="AI112" s="54"/>
      <c r="AJ112" s="54"/>
      <c r="AK112" s="71"/>
      <c r="AL112" s="71"/>
      <c r="AM112" s="72"/>
      <c r="AN112" s="72"/>
      <c r="AO112" s="73"/>
    </row>
    <row r="113" spans="1:41" s="49" customFormat="1" ht="18.75" customHeight="1">
      <c r="A113" s="107" t="s">
        <v>90</v>
      </c>
      <c r="B113" s="107"/>
      <c r="C113" s="107"/>
      <c r="D113" s="107"/>
      <c r="E113" s="107"/>
      <c r="F113" s="107"/>
      <c r="G113" s="107"/>
      <c r="H113" s="107"/>
      <c r="I113" s="67">
        <v>679</v>
      </c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70"/>
      <c r="W113" s="70"/>
      <c r="X113" s="70"/>
      <c r="Y113" s="70"/>
      <c r="Z113" s="70"/>
      <c r="AA113" s="70"/>
      <c r="AB113" s="70"/>
      <c r="AC113" s="54"/>
      <c r="AD113" s="54"/>
      <c r="AE113" s="54"/>
      <c r="AF113" s="54"/>
      <c r="AG113" s="54"/>
      <c r="AH113" s="54"/>
      <c r="AI113" s="54"/>
      <c r="AJ113" s="54"/>
      <c r="AK113" s="71"/>
      <c r="AL113" s="71"/>
      <c r="AM113" s="72"/>
      <c r="AN113" s="72"/>
      <c r="AO113" s="73"/>
    </row>
    <row r="114" spans="1:41" s="49" customFormat="1" ht="18.75" customHeight="1">
      <c r="A114" s="107" t="s">
        <v>91</v>
      </c>
      <c r="B114" s="107"/>
      <c r="C114" s="107"/>
      <c r="D114" s="107"/>
      <c r="E114" s="107"/>
      <c r="F114" s="107"/>
      <c r="G114" s="107"/>
      <c r="H114" s="107"/>
      <c r="I114" s="67">
        <v>484</v>
      </c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70"/>
      <c r="W114" s="70"/>
      <c r="X114" s="70"/>
      <c r="Y114" s="70"/>
      <c r="Z114" s="70"/>
      <c r="AA114" s="70"/>
      <c r="AB114" s="70"/>
      <c r="AC114" s="54"/>
      <c r="AD114" s="54"/>
      <c r="AE114" s="54"/>
      <c r="AF114" s="54"/>
      <c r="AG114" s="54"/>
      <c r="AH114" s="54"/>
      <c r="AI114" s="54"/>
      <c r="AJ114" s="54"/>
      <c r="AK114" s="71"/>
      <c r="AL114" s="71"/>
      <c r="AM114" s="72"/>
      <c r="AN114" s="72"/>
      <c r="AO114" s="73"/>
    </row>
    <row r="115" spans="1:41" s="49" customFormat="1" ht="18.75" customHeight="1">
      <c r="A115" s="107" t="s">
        <v>92</v>
      </c>
      <c r="B115" s="107"/>
      <c r="C115" s="107"/>
      <c r="D115" s="107"/>
      <c r="E115" s="107"/>
      <c r="F115" s="107"/>
      <c r="G115" s="107"/>
      <c r="H115" s="107"/>
      <c r="I115" s="67">
        <v>767</v>
      </c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70"/>
      <c r="W115" s="70"/>
      <c r="X115" s="70"/>
      <c r="Y115" s="70"/>
      <c r="Z115" s="70"/>
      <c r="AA115" s="70"/>
      <c r="AB115" s="70"/>
      <c r="AC115" s="54"/>
      <c r="AD115" s="54"/>
      <c r="AE115" s="54"/>
      <c r="AF115" s="54"/>
      <c r="AG115" s="54"/>
      <c r="AH115" s="54"/>
      <c r="AI115" s="54"/>
      <c r="AJ115" s="54"/>
      <c r="AK115" s="71"/>
      <c r="AL115" s="71"/>
      <c r="AM115" s="72"/>
      <c r="AN115" s="72"/>
      <c r="AO115" s="73"/>
    </row>
    <row r="116" spans="1:41" s="49" customFormat="1" ht="18.75" customHeight="1">
      <c r="A116" s="107" t="s">
        <v>93</v>
      </c>
      <c r="B116" s="107"/>
      <c r="C116" s="107"/>
      <c r="D116" s="107"/>
      <c r="E116" s="107"/>
      <c r="F116" s="107"/>
      <c r="G116" s="107"/>
      <c r="H116" s="107"/>
      <c r="I116" s="67">
        <v>188</v>
      </c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70"/>
      <c r="W116" s="70"/>
      <c r="X116" s="70"/>
      <c r="Y116" s="70"/>
      <c r="Z116" s="70"/>
      <c r="AA116" s="70"/>
      <c r="AB116" s="70"/>
      <c r="AC116" s="54"/>
      <c r="AD116" s="54"/>
      <c r="AE116" s="54"/>
      <c r="AF116" s="54"/>
      <c r="AG116" s="54"/>
      <c r="AH116" s="54"/>
      <c r="AI116" s="54"/>
      <c r="AJ116" s="54"/>
      <c r="AK116" s="71"/>
      <c r="AL116" s="71"/>
      <c r="AM116" s="72"/>
      <c r="AN116" s="72"/>
      <c r="AO116" s="73"/>
    </row>
    <row r="117" spans="1:41" s="49" customFormat="1" ht="18.75" customHeight="1">
      <c r="A117" s="107" t="s">
        <v>94</v>
      </c>
      <c r="B117" s="107"/>
      <c r="C117" s="107"/>
      <c r="D117" s="107"/>
      <c r="E117" s="107"/>
      <c r="F117" s="107"/>
      <c r="G117" s="107"/>
      <c r="H117" s="107"/>
      <c r="I117" s="67">
        <v>657</v>
      </c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70"/>
      <c r="W117" s="70"/>
      <c r="X117" s="70"/>
      <c r="Y117" s="70"/>
      <c r="Z117" s="70"/>
      <c r="AA117" s="70"/>
      <c r="AB117" s="70"/>
      <c r="AC117" s="54"/>
      <c r="AD117" s="54"/>
      <c r="AE117" s="54"/>
      <c r="AF117" s="54"/>
      <c r="AG117" s="54"/>
      <c r="AH117" s="54"/>
      <c r="AI117" s="54"/>
      <c r="AJ117" s="54"/>
      <c r="AK117" s="71"/>
      <c r="AL117" s="71"/>
      <c r="AM117" s="72"/>
      <c r="AN117" s="72"/>
      <c r="AO117" s="73"/>
    </row>
    <row r="118" spans="1:41" s="49" customFormat="1" ht="18.75" customHeight="1">
      <c r="A118" s="93" t="s">
        <v>96</v>
      </c>
      <c r="B118" s="94"/>
      <c r="C118" s="94"/>
      <c r="D118" s="94"/>
      <c r="E118" s="94"/>
      <c r="F118" s="94"/>
      <c r="G118" s="94"/>
      <c r="H118" s="95"/>
      <c r="I118" s="62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70"/>
      <c r="W118" s="70"/>
      <c r="X118" s="70"/>
      <c r="Y118" s="70"/>
      <c r="Z118" s="70"/>
      <c r="AA118" s="70"/>
      <c r="AB118" s="70"/>
      <c r="AC118" s="54"/>
      <c r="AD118" s="54"/>
      <c r="AE118" s="54"/>
      <c r="AF118" s="54"/>
      <c r="AG118" s="54"/>
      <c r="AH118" s="54"/>
      <c r="AI118" s="54"/>
      <c r="AJ118" s="54"/>
      <c r="AK118" s="71"/>
      <c r="AL118" s="71"/>
      <c r="AM118" s="72"/>
      <c r="AN118" s="72"/>
      <c r="AO118" s="73"/>
    </row>
    <row r="119" spans="1:41" s="49" customFormat="1" ht="18.75" customHeight="1">
      <c r="A119" s="90" t="s">
        <v>136</v>
      </c>
      <c r="B119" s="62"/>
      <c r="C119" s="62"/>
      <c r="D119" s="62"/>
      <c r="E119" s="62"/>
      <c r="F119" s="62"/>
      <c r="G119" s="62"/>
      <c r="H119" s="62"/>
      <c r="I119" s="62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70"/>
      <c r="W119" s="70"/>
      <c r="X119" s="70"/>
      <c r="Y119" s="70"/>
      <c r="Z119" s="70"/>
      <c r="AA119" s="70"/>
      <c r="AB119" s="70"/>
      <c r="AC119" s="54"/>
      <c r="AD119" s="54"/>
      <c r="AE119" s="54"/>
      <c r="AF119" s="54"/>
      <c r="AG119" s="54"/>
      <c r="AH119" s="54"/>
      <c r="AI119" s="54"/>
      <c r="AJ119" s="54"/>
      <c r="AK119" s="71"/>
      <c r="AL119" s="71"/>
      <c r="AM119" s="72"/>
      <c r="AN119" s="72"/>
      <c r="AO119" s="73"/>
    </row>
    <row r="120" spans="1:41" s="49" customFormat="1" ht="18.75" customHeight="1">
      <c r="A120" s="90"/>
      <c r="B120" s="62"/>
      <c r="C120" s="62"/>
      <c r="D120" s="62"/>
      <c r="E120" s="62"/>
      <c r="F120" s="62"/>
      <c r="G120" s="62"/>
      <c r="H120" s="62"/>
      <c r="I120" s="62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70"/>
      <c r="W120" s="70"/>
      <c r="X120" s="70"/>
      <c r="Y120" s="70"/>
      <c r="Z120" s="70"/>
      <c r="AA120" s="70"/>
      <c r="AB120" s="70"/>
      <c r="AC120" s="54"/>
      <c r="AD120" s="54"/>
      <c r="AE120" s="54"/>
      <c r="AF120" s="54"/>
      <c r="AG120" s="54"/>
      <c r="AH120" s="54"/>
      <c r="AI120" s="54"/>
      <c r="AJ120" s="54"/>
      <c r="AK120" s="71"/>
      <c r="AL120" s="71"/>
      <c r="AM120" s="72"/>
      <c r="AN120" s="72"/>
      <c r="AO120" s="73"/>
    </row>
    <row r="121" spans="1:41" s="49" customFormat="1" ht="18.75" customHeight="1">
      <c r="A121" s="90"/>
      <c r="B121" s="62"/>
      <c r="C121" s="62"/>
      <c r="D121" s="62"/>
      <c r="E121" s="62"/>
      <c r="F121" s="62"/>
      <c r="G121" s="62"/>
      <c r="H121" s="62"/>
      <c r="I121" s="62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70"/>
      <c r="W121" s="70"/>
      <c r="X121" s="70"/>
      <c r="Y121" s="70"/>
      <c r="Z121" s="70"/>
      <c r="AA121" s="70"/>
      <c r="AB121" s="70"/>
      <c r="AC121" s="54"/>
      <c r="AD121" s="54"/>
      <c r="AE121" s="54"/>
      <c r="AF121" s="54"/>
      <c r="AG121" s="54"/>
      <c r="AH121" s="54"/>
      <c r="AI121" s="54"/>
      <c r="AJ121" s="54"/>
      <c r="AK121" s="71"/>
      <c r="AL121" s="71"/>
      <c r="AM121" s="72"/>
      <c r="AN121" s="72"/>
      <c r="AO121" s="73"/>
    </row>
    <row r="122" spans="1:41" s="49" customFormat="1" ht="18.75" customHeight="1">
      <c r="A122" s="91"/>
      <c r="B122" s="62"/>
      <c r="C122" s="62"/>
      <c r="D122" s="62"/>
      <c r="E122" s="62"/>
      <c r="F122" s="62"/>
      <c r="G122" s="62"/>
      <c r="H122" s="62"/>
      <c r="I122" s="62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70"/>
      <c r="W122" s="70"/>
      <c r="X122" s="70"/>
      <c r="Y122" s="70"/>
      <c r="Z122" s="70"/>
      <c r="AA122" s="70"/>
      <c r="AB122" s="70"/>
      <c r="AC122" s="54"/>
      <c r="AD122" s="54"/>
      <c r="AE122" s="54"/>
      <c r="AF122" s="54"/>
      <c r="AG122" s="54"/>
      <c r="AH122" s="54"/>
      <c r="AI122" s="54"/>
      <c r="AJ122" s="54"/>
      <c r="AK122" s="71"/>
      <c r="AL122" s="71"/>
      <c r="AM122" s="72"/>
      <c r="AN122" s="72"/>
      <c r="AO122" s="73"/>
    </row>
    <row r="123" spans="1:41" s="49" customFormat="1" ht="18.75" customHeight="1">
      <c r="A123" s="91"/>
      <c r="B123" s="62"/>
      <c r="C123" s="62"/>
      <c r="D123" s="62"/>
      <c r="E123" s="62"/>
      <c r="F123" s="62"/>
      <c r="G123" s="62"/>
      <c r="H123" s="62"/>
      <c r="I123" s="62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70"/>
      <c r="W123" s="70"/>
      <c r="X123" s="70"/>
      <c r="Y123" s="70"/>
      <c r="Z123" s="70"/>
      <c r="AA123" s="70"/>
      <c r="AB123" s="70"/>
      <c r="AC123" s="54"/>
      <c r="AD123" s="54"/>
      <c r="AE123" s="54"/>
      <c r="AF123" s="54"/>
      <c r="AG123" s="54"/>
      <c r="AH123" s="54"/>
      <c r="AI123" s="54"/>
      <c r="AJ123" s="54"/>
      <c r="AK123" s="71"/>
      <c r="AL123" s="71"/>
      <c r="AM123" s="72"/>
      <c r="AN123" s="72"/>
      <c r="AO123" s="73"/>
    </row>
    <row r="124" spans="1:41" s="49" customFormat="1" ht="18.75" customHeight="1">
      <c r="A124" s="2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70"/>
      <c r="W124" s="70"/>
      <c r="X124" s="70"/>
      <c r="Y124" s="70"/>
      <c r="Z124" s="70"/>
      <c r="AA124" s="70"/>
      <c r="AB124" s="70"/>
      <c r="AC124" s="54"/>
      <c r="AD124" s="54"/>
      <c r="AE124" s="54"/>
      <c r="AF124" s="54"/>
      <c r="AG124" s="54"/>
      <c r="AH124" s="54"/>
      <c r="AI124" s="54"/>
      <c r="AJ124" s="54"/>
      <c r="AK124" s="71"/>
      <c r="AL124" s="71"/>
      <c r="AM124" s="72"/>
      <c r="AN124" s="72"/>
      <c r="AO124" s="73"/>
    </row>
    <row r="125" spans="1:41" s="29" customFormat="1" ht="18.75" customHeight="1">
      <c r="A125" s="43"/>
      <c r="B125" s="39"/>
      <c r="C125" s="39"/>
      <c r="D125" s="39"/>
      <c r="E125" s="39"/>
      <c r="F125" s="39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105" t="s">
        <v>11</v>
      </c>
      <c r="W125" s="105"/>
      <c r="X125" s="105"/>
      <c r="Y125" s="105"/>
      <c r="Z125" s="105"/>
      <c r="AA125" s="105"/>
      <c r="AB125" s="19"/>
      <c r="AC125" s="105" t="s">
        <v>12</v>
      </c>
      <c r="AD125" s="105"/>
      <c r="AE125" s="105"/>
      <c r="AF125" s="105"/>
      <c r="AG125" s="105"/>
      <c r="AH125" s="105"/>
      <c r="AI125" s="122" t="s">
        <v>132</v>
      </c>
      <c r="AJ125" s="124"/>
      <c r="AK125" s="106" t="s">
        <v>13</v>
      </c>
      <c r="AL125" s="106"/>
      <c r="AM125" s="106"/>
      <c r="AN125" s="106"/>
      <c r="AO125" s="28"/>
    </row>
    <row r="126" spans="1:41" s="29" customFormat="1" ht="18.75" customHeight="1">
      <c r="A126" s="43"/>
      <c r="B126" s="46"/>
      <c r="C126" s="46"/>
      <c r="D126" s="46"/>
      <c r="E126" s="46"/>
      <c r="F126" s="46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105"/>
      <c r="W126" s="105"/>
      <c r="X126" s="105"/>
      <c r="Y126" s="105"/>
      <c r="Z126" s="105"/>
      <c r="AA126" s="105"/>
      <c r="AB126" s="19"/>
      <c r="AC126" s="105"/>
      <c r="AD126" s="105"/>
      <c r="AE126" s="105"/>
      <c r="AF126" s="105"/>
      <c r="AG126" s="105"/>
      <c r="AH126" s="105"/>
      <c r="AI126" s="125"/>
      <c r="AJ126" s="127"/>
      <c r="AK126" s="106"/>
      <c r="AL126" s="106"/>
      <c r="AM126" s="106"/>
      <c r="AN126" s="106"/>
      <c r="AO126" s="28"/>
    </row>
    <row r="127" spans="1:41" s="29" customFormat="1" ht="36.75" customHeight="1">
      <c r="A127" s="57"/>
      <c r="B127" s="97" t="s">
        <v>109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20">
        <v>1</v>
      </c>
      <c r="W127" s="20">
        <v>2</v>
      </c>
      <c r="X127" s="20">
        <v>3</v>
      </c>
      <c r="Y127" s="20">
        <v>4</v>
      </c>
      <c r="Z127" s="20">
        <v>5</v>
      </c>
      <c r="AA127" s="20" t="s">
        <v>17</v>
      </c>
      <c r="AB127" s="21" t="s">
        <v>18</v>
      </c>
      <c r="AC127" s="20">
        <v>1</v>
      </c>
      <c r="AD127" s="20">
        <v>2</v>
      </c>
      <c r="AE127" s="20">
        <v>3</v>
      </c>
      <c r="AF127" s="20">
        <v>4</v>
      </c>
      <c r="AG127" s="20">
        <v>5</v>
      </c>
      <c r="AH127" s="20" t="s">
        <v>17</v>
      </c>
      <c r="AI127" s="89" t="s">
        <v>133</v>
      </c>
      <c r="AJ127" s="89" t="s">
        <v>134</v>
      </c>
      <c r="AK127" s="22" t="s">
        <v>19</v>
      </c>
      <c r="AL127" s="22" t="s">
        <v>20</v>
      </c>
      <c r="AM127" s="22" t="s">
        <v>21</v>
      </c>
      <c r="AN127" s="22" t="s">
        <v>22</v>
      </c>
      <c r="AO127" s="28"/>
    </row>
    <row r="128" spans="1:41" s="29" customFormat="1" ht="18.75" customHeight="1">
      <c r="A128" s="58" t="s">
        <v>110</v>
      </c>
      <c r="B128" s="98" t="s">
        <v>111</v>
      </c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100"/>
      <c r="V128" s="59">
        <f t="shared" ref="V128:AB132" si="27">AP47</f>
        <v>190</v>
      </c>
      <c r="W128" s="59">
        <f t="shared" si="27"/>
        <v>202</v>
      </c>
      <c r="X128" s="59">
        <f t="shared" si="27"/>
        <v>345</v>
      </c>
      <c r="Y128" s="59">
        <f t="shared" si="27"/>
        <v>260</v>
      </c>
      <c r="Z128" s="59">
        <f t="shared" si="27"/>
        <v>127</v>
      </c>
      <c r="AA128" s="59">
        <f t="shared" si="27"/>
        <v>58</v>
      </c>
      <c r="AB128" s="59">
        <f t="shared" si="27"/>
        <v>1182</v>
      </c>
      <c r="AC128" s="25">
        <f t="shared" si="25"/>
        <v>0.16074450084602368</v>
      </c>
      <c r="AD128" s="25">
        <f t="shared" si="20"/>
        <v>0.17089678510998307</v>
      </c>
      <c r="AE128" s="25">
        <f t="shared" si="20"/>
        <v>0.29187817258883247</v>
      </c>
      <c r="AF128" s="25">
        <f t="shared" si="20"/>
        <v>0.21996615905245348</v>
      </c>
      <c r="AG128" s="25">
        <f t="shared" si="20"/>
        <v>0.10744500846023688</v>
      </c>
      <c r="AH128" s="25">
        <f t="shared" si="20"/>
        <v>4.9069373942470386E-2</v>
      </c>
      <c r="AI128" s="25">
        <f t="shared" ref="AI128:AI132" si="28">(V128+W128)/(V128+W128+X128+Y128+Z128)</f>
        <v>0.3487544483985765</v>
      </c>
      <c r="AJ128" s="25">
        <f t="shared" ref="AJ128:AJ132" si="29">(X128+Y128+Z128)/(V128+W128+X128+Y128+Z128)</f>
        <v>0.6512455516014235</v>
      </c>
      <c r="AK128" s="60">
        <f t="shared" ref="AK128:AN132" si="30">BD47</f>
        <v>2.94</v>
      </c>
      <c r="AL128" s="60">
        <f t="shared" si="30"/>
        <v>1.24</v>
      </c>
      <c r="AM128" s="61">
        <f t="shared" si="30"/>
        <v>3</v>
      </c>
      <c r="AN128" s="61">
        <f t="shared" si="30"/>
        <v>3</v>
      </c>
      <c r="AO128" s="28"/>
    </row>
    <row r="129" spans="1:62" s="29" customFormat="1" ht="18.75" customHeight="1">
      <c r="A129" s="24" t="s">
        <v>112</v>
      </c>
      <c r="B129" s="98" t="s">
        <v>113</v>
      </c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100"/>
      <c r="V129" s="59">
        <f t="shared" si="27"/>
        <v>134</v>
      </c>
      <c r="W129" s="59">
        <f t="shared" si="27"/>
        <v>148</v>
      </c>
      <c r="X129" s="59">
        <f t="shared" si="27"/>
        <v>319</v>
      </c>
      <c r="Y129" s="59">
        <f t="shared" si="27"/>
        <v>352</v>
      </c>
      <c r="Z129" s="59">
        <f t="shared" si="27"/>
        <v>198</v>
      </c>
      <c r="AA129" s="59">
        <f t="shared" si="27"/>
        <v>31</v>
      </c>
      <c r="AB129" s="59">
        <f t="shared" si="27"/>
        <v>1182</v>
      </c>
      <c r="AC129" s="25">
        <f t="shared" si="25"/>
        <v>0.11336717428087986</v>
      </c>
      <c r="AD129" s="25">
        <f t="shared" si="20"/>
        <v>0.12521150592216582</v>
      </c>
      <c r="AE129" s="25">
        <f t="shared" si="20"/>
        <v>0.26988155668358715</v>
      </c>
      <c r="AF129" s="25">
        <f t="shared" si="20"/>
        <v>0.29780033840947545</v>
      </c>
      <c r="AG129" s="25">
        <f t="shared" si="20"/>
        <v>0.16751269035532995</v>
      </c>
      <c r="AH129" s="25">
        <f t="shared" si="20"/>
        <v>2.6226734348561761E-2</v>
      </c>
      <c r="AI129" s="25">
        <f t="shared" si="28"/>
        <v>0.24500434404865334</v>
      </c>
      <c r="AJ129" s="25">
        <f t="shared" si="29"/>
        <v>0.75499565595134666</v>
      </c>
      <c r="AK129" s="60">
        <f t="shared" si="30"/>
        <v>3.29</v>
      </c>
      <c r="AL129" s="60">
        <f t="shared" si="30"/>
        <v>1.23</v>
      </c>
      <c r="AM129" s="61">
        <f t="shared" si="30"/>
        <v>3</v>
      </c>
      <c r="AN129" s="61">
        <f t="shared" si="30"/>
        <v>4</v>
      </c>
      <c r="AO129" s="28"/>
    </row>
    <row r="130" spans="1:62" s="29" customFormat="1" ht="18.75" customHeight="1">
      <c r="A130" s="58" t="s">
        <v>114</v>
      </c>
      <c r="B130" s="98" t="s">
        <v>115</v>
      </c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100"/>
      <c r="V130" s="59">
        <f t="shared" si="27"/>
        <v>222</v>
      </c>
      <c r="W130" s="59">
        <f t="shared" si="27"/>
        <v>194</v>
      </c>
      <c r="X130" s="59">
        <f t="shared" si="27"/>
        <v>295</v>
      </c>
      <c r="Y130" s="59">
        <f t="shared" si="27"/>
        <v>207</v>
      </c>
      <c r="Z130" s="59">
        <f t="shared" si="27"/>
        <v>101</v>
      </c>
      <c r="AA130" s="59">
        <f t="shared" si="27"/>
        <v>163</v>
      </c>
      <c r="AB130" s="59">
        <f t="shared" si="27"/>
        <v>1182</v>
      </c>
      <c r="AC130" s="25">
        <f t="shared" si="25"/>
        <v>0.18781725888324874</v>
      </c>
      <c r="AD130" s="25">
        <f t="shared" si="20"/>
        <v>0.16412859560067683</v>
      </c>
      <c r="AE130" s="25">
        <f t="shared" si="20"/>
        <v>0.24957698815566837</v>
      </c>
      <c r="AF130" s="25">
        <f t="shared" si="20"/>
        <v>0.17512690355329949</v>
      </c>
      <c r="AG130" s="25">
        <f t="shared" si="20"/>
        <v>8.5448392554991537E-2</v>
      </c>
      <c r="AH130" s="25">
        <f t="shared" si="20"/>
        <v>0.13790186125211507</v>
      </c>
      <c r="AI130" s="25">
        <f t="shared" si="28"/>
        <v>0.40824337585868498</v>
      </c>
      <c r="AJ130" s="25">
        <f t="shared" si="29"/>
        <v>0.59175662414131502</v>
      </c>
      <c r="AK130" s="60">
        <f t="shared" si="30"/>
        <v>2.78</v>
      </c>
      <c r="AL130" s="60">
        <f t="shared" si="30"/>
        <v>1.27</v>
      </c>
      <c r="AM130" s="61">
        <f t="shared" si="30"/>
        <v>3</v>
      </c>
      <c r="AN130" s="61">
        <f t="shared" si="30"/>
        <v>3</v>
      </c>
      <c r="AO130" s="28"/>
    </row>
    <row r="131" spans="1:62" s="29" customFormat="1" ht="18.75" customHeight="1">
      <c r="A131" s="24" t="s">
        <v>116</v>
      </c>
      <c r="B131" s="98" t="s">
        <v>117</v>
      </c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100"/>
      <c r="V131" s="59">
        <f t="shared" si="27"/>
        <v>118</v>
      </c>
      <c r="W131" s="59">
        <f t="shared" si="27"/>
        <v>63</v>
      </c>
      <c r="X131" s="59">
        <f t="shared" si="27"/>
        <v>170</v>
      </c>
      <c r="Y131" s="59">
        <f t="shared" si="27"/>
        <v>215</v>
      </c>
      <c r="Z131" s="59">
        <f t="shared" si="27"/>
        <v>172</v>
      </c>
      <c r="AA131" s="59">
        <f t="shared" si="27"/>
        <v>444</v>
      </c>
      <c r="AB131" s="59">
        <f t="shared" si="27"/>
        <v>1182</v>
      </c>
      <c r="AC131" s="25">
        <f>V131/$AB131</f>
        <v>9.9830795262267347E-2</v>
      </c>
      <c r="AD131" s="25">
        <f t="shared" si="20"/>
        <v>5.3299492385786802E-2</v>
      </c>
      <c r="AE131" s="25">
        <f t="shared" si="20"/>
        <v>0.14382402707275804</v>
      </c>
      <c r="AF131" s="25">
        <f t="shared" si="20"/>
        <v>0.18189509306260576</v>
      </c>
      <c r="AG131" s="25">
        <f t="shared" si="20"/>
        <v>0.1455160744500846</v>
      </c>
      <c r="AH131" s="25">
        <f t="shared" si="20"/>
        <v>0.37563451776649748</v>
      </c>
      <c r="AI131" s="25">
        <f t="shared" si="28"/>
        <v>0.24525745257452575</v>
      </c>
      <c r="AJ131" s="25">
        <f t="shared" si="29"/>
        <v>0.75474254742547431</v>
      </c>
      <c r="AK131" s="60">
        <f t="shared" si="30"/>
        <v>3.35</v>
      </c>
      <c r="AL131" s="60">
        <f t="shared" si="30"/>
        <v>1.35</v>
      </c>
      <c r="AM131" s="61">
        <f t="shared" si="30"/>
        <v>4</v>
      </c>
      <c r="AN131" s="61">
        <f t="shared" si="30"/>
        <v>4</v>
      </c>
      <c r="AO131" s="28"/>
    </row>
    <row r="132" spans="1:62" ht="18.75">
      <c r="A132" s="74" t="s">
        <v>118</v>
      </c>
      <c r="B132" s="101" t="s">
        <v>119</v>
      </c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3"/>
      <c r="V132" s="33">
        <f t="shared" si="27"/>
        <v>181</v>
      </c>
      <c r="W132" s="33">
        <f t="shared" si="27"/>
        <v>187</v>
      </c>
      <c r="X132" s="33">
        <f t="shared" si="27"/>
        <v>332</v>
      </c>
      <c r="Y132" s="33">
        <f t="shared" si="27"/>
        <v>285</v>
      </c>
      <c r="Z132" s="33">
        <f t="shared" si="27"/>
        <v>122</v>
      </c>
      <c r="AA132" s="33">
        <f t="shared" si="27"/>
        <v>75</v>
      </c>
      <c r="AB132" s="33">
        <f t="shared" si="27"/>
        <v>1182</v>
      </c>
      <c r="AC132" s="34">
        <f>V132/$AB132</f>
        <v>0.15313028764805414</v>
      </c>
      <c r="AD132" s="34">
        <f t="shared" ref="AD132:AH132" si="31">W132/$AB132</f>
        <v>0.15820642978003385</v>
      </c>
      <c r="AE132" s="34">
        <f t="shared" si="31"/>
        <v>0.28087986463620979</v>
      </c>
      <c r="AF132" s="34">
        <f t="shared" si="31"/>
        <v>0.24111675126903553</v>
      </c>
      <c r="AG132" s="34">
        <f t="shared" si="31"/>
        <v>0.10321489001692047</v>
      </c>
      <c r="AH132" s="34">
        <f t="shared" si="31"/>
        <v>6.3451776649746189E-2</v>
      </c>
      <c r="AI132" s="34">
        <f t="shared" si="28"/>
        <v>0.33242999096657633</v>
      </c>
      <c r="AJ132" s="34">
        <f t="shared" si="29"/>
        <v>0.66757000903342367</v>
      </c>
      <c r="AK132" s="35">
        <f t="shared" si="30"/>
        <v>2.98</v>
      </c>
      <c r="AL132" s="35">
        <f t="shared" si="30"/>
        <v>1.23</v>
      </c>
      <c r="AM132" s="36">
        <f t="shared" si="30"/>
        <v>3</v>
      </c>
      <c r="AN132" s="36">
        <f t="shared" si="30"/>
        <v>3</v>
      </c>
      <c r="BJ132" s="29"/>
    </row>
    <row r="133" spans="1:62" ht="18.75">
      <c r="A133" s="38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3"/>
      <c r="W133" s="63"/>
      <c r="X133" s="63"/>
      <c r="Y133" s="63"/>
      <c r="Z133" s="63"/>
      <c r="AA133" s="63"/>
      <c r="AB133" s="63"/>
      <c r="AC133" s="64"/>
      <c r="AD133" s="64"/>
      <c r="AE133" s="64"/>
      <c r="AF133" s="64"/>
      <c r="AG133" s="64"/>
      <c r="AH133" s="64"/>
      <c r="AI133" s="64"/>
      <c r="AJ133" s="64"/>
      <c r="AK133" s="65"/>
      <c r="AL133" s="65"/>
      <c r="AM133" s="66"/>
      <c r="AN133" s="66"/>
    </row>
    <row r="134" spans="1:62" ht="15" customHeight="1">
      <c r="A134" s="38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3"/>
      <c r="W134" s="63"/>
      <c r="X134" s="63"/>
      <c r="Y134" s="63"/>
      <c r="Z134" s="63"/>
      <c r="AA134" s="63"/>
      <c r="AB134" s="63"/>
      <c r="AC134" s="64"/>
      <c r="AD134" s="64"/>
      <c r="AE134" s="64"/>
      <c r="AF134" s="64"/>
      <c r="AG134" s="64"/>
      <c r="AH134" s="64"/>
      <c r="AI134" s="64"/>
      <c r="AJ134" s="64"/>
      <c r="AK134" s="65"/>
      <c r="AL134" s="65"/>
      <c r="AM134" s="66"/>
      <c r="AN134" s="66"/>
    </row>
    <row r="135" spans="1:62" s="1" customFormat="1" ht="15" customHeight="1">
      <c r="A135" s="96" t="s">
        <v>120</v>
      </c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64"/>
      <c r="AI135" s="64"/>
      <c r="AJ135" s="64"/>
      <c r="AK135" s="65"/>
      <c r="AL135" s="65"/>
      <c r="AM135" s="66"/>
      <c r="AN135" s="66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</row>
    <row r="136" spans="1:62" s="1" customFormat="1" ht="15" customHeight="1">
      <c r="A136" s="38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3"/>
      <c r="W136" s="63"/>
      <c r="X136" s="63"/>
      <c r="Y136" s="63"/>
      <c r="Z136" s="63"/>
      <c r="AA136" s="63"/>
      <c r="AB136" s="63"/>
      <c r="AC136" s="64"/>
      <c r="AD136" s="64"/>
      <c r="AE136" s="64"/>
      <c r="AF136" s="64"/>
      <c r="AG136" s="64"/>
      <c r="AH136" s="64"/>
      <c r="AI136" s="64"/>
      <c r="AJ136" s="64"/>
      <c r="AK136" s="65"/>
      <c r="AL136" s="65"/>
      <c r="AM136" s="66"/>
      <c r="AN136" s="6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</row>
    <row r="137" spans="1:62" s="1" customFormat="1" ht="15" customHeight="1">
      <c r="A137" s="92" t="s">
        <v>137</v>
      </c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75"/>
      <c r="S137" s="75"/>
      <c r="T137" s="75"/>
      <c r="U137" s="75"/>
      <c r="V137" s="76"/>
      <c r="W137" s="76"/>
      <c r="X137" s="76"/>
      <c r="Y137" s="76"/>
      <c r="Z137" s="76"/>
      <c r="AA137" s="76"/>
      <c r="AB137" s="76"/>
      <c r="AC137" s="77"/>
      <c r="AD137" s="77"/>
      <c r="AE137" s="77"/>
      <c r="AF137" s="77"/>
      <c r="AG137" s="77"/>
      <c r="AH137" s="77"/>
      <c r="AI137" s="77"/>
      <c r="AJ137" s="77"/>
      <c r="AK137" s="78"/>
      <c r="AL137" s="78"/>
      <c r="AM137" s="79"/>
      <c r="AN137" s="79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</row>
    <row r="138" spans="1:62" s="1" customFormat="1" ht="15" customHeight="1">
      <c r="A138" s="80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6"/>
      <c r="W138" s="76"/>
      <c r="X138" s="76"/>
      <c r="Y138" s="76"/>
      <c r="Z138" s="76"/>
      <c r="AA138" s="76"/>
      <c r="AB138" s="76"/>
      <c r="AC138" s="77"/>
      <c r="AD138" s="77"/>
      <c r="AE138" s="77"/>
      <c r="AF138" s="77"/>
      <c r="AG138" s="77"/>
      <c r="AH138" s="77"/>
      <c r="AI138" s="77"/>
      <c r="AJ138" s="77"/>
      <c r="AK138" s="78"/>
      <c r="AL138" s="78"/>
      <c r="AM138" s="79"/>
      <c r="AN138" s="79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</row>
    <row r="139" spans="1:62" s="1" customFormat="1" ht="15" customHeight="1">
      <c r="A139" s="80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6"/>
      <c r="W139" s="76"/>
      <c r="X139" s="76"/>
      <c r="Y139" s="76"/>
      <c r="Z139" s="76"/>
      <c r="AA139" s="76"/>
      <c r="AB139" s="76"/>
      <c r="AC139" s="77"/>
      <c r="AD139" s="77"/>
      <c r="AE139" s="77"/>
      <c r="AF139" s="77"/>
      <c r="AG139" s="77"/>
      <c r="AH139" s="77"/>
      <c r="AI139" s="77"/>
      <c r="AJ139" s="77"/>
      <c r="AK139" s="78"/>
      <c r="AL139" s="78"/>
      <c r="AM139" s="79"/>
      <c r="AN139" s="7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</row>
    <row r="140" spans="1:62" s="1" customFormat="1" ht="20.25" customHeight="1">
      <c r="A140" s="80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6"/>
      <c r="W140" s="76"/>
      <c r="X140" s="76"/>
      <c r="Y140" s="76"/>
      <c r="Z140" s="76"/>
      <c r="AA140" s="76"/>
      <c r="AB140" s="76"/>
      <c r="AC140" s="77"/>
      <c r="AD140" s="77"/>
      <c r="AE140" s="77"/>
      <c r="AF140" s="77"/>
      <c r="AG140" s="77"/>
      <c r="AH140" s="77"/>
      <c r="AI140" s="77"/>
      <c r="AJ140" s="77"/>
      <c r="AK140" s="78"/>
      <c r="AL140" s="78"/>
      <c r="AM140" s="79"/>
      <c r="AN140" s="79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</row>
    <row r="141" spans="1:62" s="1" customFormat="1">
      <c r="A141" t="s">
        <v>121</v>
      </c>
      <c r="B141" t="s">
        <v>122</v>
      </c>
      <c r="C141" s="19"/>
      <c r="D141" s="19"/>
      <c r="E141" s="19"/>
      <c r="F141" s="19"/>
      <c r="G141" s="19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</row>
    <row r="142" spans="1:62" s="1" customFormat="1">
      <c r="A142" s="19">
        <v>158</v>
      </c>
      <c r="B142" s="19">
        <v>1024</v>
      </c>
      <c r="C142" s="19"/>
      <c r="D142" s="19"/>
      <c r="E142" s="19"/>
      <c r="F142" s="19"/>
      <c r="G142" s="19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</row>
    <row r="143" spans="1:62" s="1" customFormat="1">
      <c r="A143" s="19" t="s">
        <v>121</v>
      </c>
      <c r="B143" s="19" t="s">
        <v>122</v>
      </c>
      <c r="C143" s="19"/>
      <c r="D143" s="19"/>
      <c r="E143" s="19"/>
      <c r="F143" s="19"/>
      <c r="G143" s="19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</row>
    <row r="144" spans="1:62">
      <c r="A144" s="19">
        <v>153</v>
      </c>
      <c r="B144" s="19">
        <v>1029</v>
      </c>
      <c r="C144" s="19"/>
      <c r="D144" s="19"/>
      <c r="E144" s="19"/>
      <c r="F144" s="19"/>
      <c r="G144" s="19"/>
    </row>
    <row r="145" spans="1:7">
      <c r="A145" s="19">
        <v>153</v>
      </c>
      <c r="B145" s="19">
        <v>1029</v>
      </c>
      <c r="C145" s="19"/>
      <c r="D145" s="19"/>
      <c r="E145" s="19"/>
      <c r="F145" s="19"/>
      <c r="G145" s="19"/>
    </row>
    <row r="146" spans="1:7">
      <c r="A146" s="19"/>
      <c r="B146" s="19"/>
      <c r="C146" s="19"/>
      <c r="D146" s="19"/>
      <c r="E146" s="19"/>
      <c r="F146" s="19"/>
      <c r="G146" s="19"/>
    </row>
    <row r="147" spans="1:7">
      <c r="A147" s="19"/>
      <c r="B147" s="19"/>
      <c r="C147" s="19"/>
      <c r="D147" s="19"/>
      <c r="E147" s="19"/>
      <c r="F147" s="19"/>
      <c r="G147" s="19"/>
    </row>
    <row r="148" spans="1:7">
      <c r="A148" s="19"/>
      <c r="B148" s="19"/>
    </row>
    <row r="149" spans="1:7">
      <c r="A149" s="19"/>
      <c r="B149" s="19"/>
    </row>
  </sheetData>
  <sheetProtection sheet="1" objects="1" scenarios="1"/>
  <mergeCells count="79">
    <mergeCell ref="A1:AE1"/>
    <mergeCell ref="A6:AN6"/>
    <mergeCell ref="A7:AN7"/>
    <mergeCell ref="A8:AN8"/>
    <mergeCell ref="S12:X12"/>
    <mergeCell ref="AC12:AF12"/>
    <mergeCell ref="S20:W20"/>
    <mergeCell ref="A13:G13"/>
    <mergeCell ref="S13:W13"/>
    <mergeCell ref="S14:W14"/>
    <mergeCell ref="AC14:AD14"/>
    <mergeCell ref="S15:W15"/>
    <mergeCell ref="AC15:AD15"/>
    <mergeCell ref="S16:W16"/>
    <mergeCell ref="AC16:AD16"/>
    <mergeCell ref="S17:W17"/>
    <mergeCell ref="S18:W18"/>
    <mergeCell ref="S19:W19"/>
    <mergeCell ref="B37:U37"/>
    <mergeCell ref="V27:AA28"/>
    <mergeCell ref="AC27:AH28"/>
    <mergeCell ref="AI27:AJ28"/>
    <mergeCell ref="A29:U29"/>
    <mergeCell ref="B30:U30"/>
    <mergeCell ref="B31:U31"/>
    <mergeCell ref="B32:U32"/>
    <mergeCell ref="B33:U33"/>
    <mergeCell ref="B34:U34"/>
    <mergeCell ref="B35:U35"/>
    <mergeCell ref="B36:U36"/>
    <mergeCell ref="B38:U38"/>
    <mergeCell ref="B39:U39"/>
    <mergeCell ref="A41:U41"/>
    <mergeCell ref="V63:AA64"/>
    <mergeCell ref="AC63:AH64"/>
    <mergeCell ref="AK98:AN99"/>
    <mergeCell ref="AK63:AN64"/>
    <mergeCell ref="A66:U66"/>
    <mergeCell ref="A70:U70"/>
    <mergeCell ref="Z70:AN70"/>
    <mergeCell ref="V92:AA93"/>
    <mergeCell ref="AC92:AH93"/>
    <mergeCell ref="AI92:AJ93"/>
    <mergeCell ref="AK92:AN93"/>
    <mergeCell ref="AI63:AJ64"/>
    <mergeCell ref="A95:U95"/>
    <mergeCell ref="A97:E97"/>
    <mergeCell ref="V98:AA99"/>
    <mergeCell ref="AC98:AH99"/>
    <mergeCell ref="AI98:AJ99"/>
    <mergeCell ref="A113:H113"/>
    <mergeCell ref="B100:U100"/>
    <mergeCell ref="B101:U101"/>
    <mergeCell ref="B102:U102"/>
    <mergeCell ref="B103:U103"/>
    <mergeCell ref="B104:U104"/>
    <mergeCell ref="B105:U105"/>
    <mergeCell ref="B106:U106"/>
    <mergeCell ref="B107:U107"/>
    <mergeCell ref="B108:U108"/>
    <mergeCell ref="A110:U110"/>
    <mergeCell ref="A112:H112"/>
    <mergeCell ref="B129:U129"/>
    <mergeCell ref="A114:H114"/>
    <mergeCell ref="A115:H115"/>
    <mergeCell ref="A116:H116"/>
    <mergeCell ref="A117:H117"/>
    <mergeCell ref="A118:H118"/>
    <mergeCell ref="AC125:AH126"/>
    <mergeCell ref="AI125:AJ126"/>
    <mergeCell ref="AK125:AN126"/>
    <mergeCell ref="B127:U127"/>
    <mergeCell ref="B128:U128"/>
    <mergeCell ref="V125:AA126"/>
    <mergeCell ref="B130:U130"/>
    <mergeCell ref="B131:U131"/>
    <mergeCell ref="B132:U132"/>
    <mergeCell ref="A135:AG135"/>
    <mergeCell ref="A137:Q137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88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FCS</vt:lpstr>
      <vt:lpstr> grado global</vt:lpstr>
      <vt:lpstr>' grado global'!Área_de_impresión</vt:lpstr>
      <vt:lpstr>FCS!Área_de_impresión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2020-11-26T12:35:59Z</dcterms:created>
  <dcterms:modified xsi:type="dcterms:W3CDTF">2021-09-14T10:41:39Z</dcterms:modified>
</cp:coreProperties>
</file>