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C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 name="Tutor" sheetId="37" r:id="rId5"/>
  </sheets>
  <definedNames>
    <definedName name="a" localSheetId="3">'PDI '!$A$1:$M$47</definedName>
    <definedName name="_xlnm.Print_Area" localSheetId="2">Alumnos!$A$1:$AM$212</definedName>
    <definedName name="_xlnm.Print_Area" localSheetId="3">'PDI '!$A$1:$N$51</definedName>
    <definedName name="_xlnm.Print_Area" localSheetId="4">Tutor!$A$1:$O$38</definedName>
    <definedName name="p" localSheetId="3">'PDI '!$A$1:$N$47,'PDI '!$A$49:$N$94</definedName>
    <definedName name="pp" localSheetId="3">'PDI '!$A$1:$N$46,'PDI '!$A$49:$N$94</definedName>
    <definedName name="ppp" localSheetId="3">'PDI '!$A$1:$N$46,'PDI '!$A$49:$N$94</definedName>
    <definedName name="Print_Area" localSheetId="3">'PDI '!$A$1:$N$46,'PDI '!$A$49:$N$94</definedName>
  </definedNames>
  <calcPr calcId="162913"/>
</workbook>
</file>

<file path=xl/calcChain.xml><?xml version="1.0" encoding="utf-8"?>
<calcChain xmlns="http://schemas.openxmlformats.org/spreadsheetml/2006/main">
  <c r="L20" i="37" l="1"/>
  <c r="M20" i="37"/>
  <c r="N20" i="37"/>
  <c r="O20" i="37"/>
  <c r="L21" i="37"/>
  <c r="M21" i="37"/>
  <c r="N21" i="37"/>
  <c r="O21" i="37"/>
  <c r="L22" i="37"/>
  <c r="M22" i="37"/>
  <c r="N22" i="37"/>
  <c r="O22" i="37"/>
  <c r="L23" i="37"/>
  <c r="M23" i="37"/>
  <c r="N23" i="37"/>
  <c r="O23" i="37"/>
  <c r="L24" i="37"/>
  <c r="M24" i="37"/>
  <c r="N24" i="37"/>
  <c r="O24" i="37"/>
  <c r="L25" i="37"/>
  <c r="M25" i="37"/>
  <c r="N25" i="37"/>
  <c r="O25" i="37"/>
  <c r="L26" i="37"/>
  <c r="M26" i="37"/>
  <c r="N26" i="37"/>
  <c r="O26" i="37"/>
  <c r="L27" i="37"/>
  <c r="M27" i="37"/>
  <c r="N27" i="37"/>
  <c r="O27" i="37"/>
  <c r="L28" i="37"/>
  <c r="M28" i="37"/>
  <c r="N28" i="37"/>
  <c r="O28" i="37"/>
  <c r="L29" i="37"/>
  <c r="M29" i="37"/>
  <c r="N29" i="37"/>
  <c r="O29" i="37"/>
  <c r="L30" i="37"/>
  <c r="M30" i="37"/>
  <c r="N30" i="37"/>
  <c r="O30" i="37"/>
  <c r="L31" i="37"/>
  <c r="M31" i="37"/>
  <c r="N31" i="37"/>
  <c r="O31" i="37"/>
  <c r="L32" i="37"/>
  <c r="M32" i="37"/>
  <c r="N32" i="37"/>
  <c r="O32" i="37"/>
  <c r="L33" i="37"/>
  <c r="M33" i="37"/>
  <c r="N33" i="37"/>
  <c r="O33" i="37"/>
  <c r="L34" i="37"/>
  <c r="M34" i="37"/>
  <c r="N34" i="37"/>
  <c r="O34" i="37"/>
  <c r="L35" i="37"/>
  <c r="M35" i="37"/>
  <c r="N35" i="37"/>
  <c r="O35" i="37"/>
  <c r="L36" i="37"/>
  <c r="M36" i="37"/>
  <c r="N36" i="37"/>
  <c r="O36" i="37"/>
  <c r="C20" i="37"/>
  <c r="C21" i="37"/>
  <c r="C22" i="37"/>
  <c r="C23" i="37"/>
  <c r="C24" i="37"/>
  <c r="C25" i="37"/>
  <c r="C26" i="37"/>
  <c r="C27" i="37"/>
  <c r="C28" i="37"/>
  <c r="C29" i="37"/>
  <c r="C30" i="37"/>
  <c r="C31" i="37"/>
  <c r="C32" i="37"/>
  <c r="C33" i="37"/>
  <c r="C34" i="37"/>
  <c r="C35" i="37"/>
  <c r="C36" i="37"/>
  <c r="D20" i="37"/>
  <c r="D21" i="37"/>
  <c r="D22" i="37"/>
  <c r="D23" i="37"/>
  <c r="D24" i="37"/>
  <c r="D25" i="37"/>
  <c r="D26" i="37"/>
  <c r="D27" i="37"/>
  <c r="D28" i="37"/>
  <c r="D29" i="37"/>
  <c r="D30" i="37"/>
  <c r="D31" i="37"/>
  <c r="D32" i="37"/>
  <c r="D33" i="37"/>
  <c r="D34" i="37"/>
  <c r="D35" i="37"/>
  <c r="D36" i="37"/>
  <c r="D19" i="37"/>
  <c r="E20" i="37"/>
  <c r="E21" i="37"/>
  <c r="E22" i="37"/>
  <c r="I22" i="37" s="1"/>
  <c r="E23" i="37"/>
  <c r="E24" i="37"/>
  <c r="E25" i="37"/>
  <c r="E26" i="37"/>
  <c r="E27" i="37"/>
  <c r="E28" i="37"/>
  <c r="E29" i="37"/>
  <c r="E30" i="37"/>
  <c r="E31" i="37"/>
  <c r="E32" i="37"/>
  <c r="E33" i="37"/>
  <c r="E34" i="37"/>
  <c r="E35" i="37"/>
  <c r="E36" i="37"/>
  <c r="F20" i="37"/>
  <c r="F21" i="37"/>
  <c r="F22" i="37"/>
  <c r="F23" i="37"/>
  <c r="F24" i="37"/>
  <c r="F25" i="37"/>
  <c r="F26" i="37"/>
  <c r="F27" i="37"/>
  <c r="F28" i="37"/>
  <c r="F29" i="37"/>
  <c r="F30" i="37"/>
  <c r="F31" i="37"/>
  <c r="F32" i="37"/>
  <c r="F33" i="37"/>
  <c r="F34" i="37"/>
  <c r="F35" i="37"/>
  <c r="F36" i="37"/>
  <c r="G20" i="37"/>
  <c r="G21" i="37"/>
  <c r="G22" i="37"/>
  <c r="G23" i="37"/>
  <c r="G24" i="37"/>
  <c r="G25" i="37"/>
  <c r="G26" i="37"/>
  <c r="G27" i="37"/>
  <c r="G28" i="37"/>
  <c r="G29" i="37"/>
  <c r="G30" i="37"/>
  <c r="G31" i="37"/>
  <c r="G32" i="37"/>
  <c r="G33" i="37"/>
  <c r="G34" i="37"/>
  <c r="G35" i="37"/>
  <c r="G36" i="37"/>
  <c r="H20" i="37"/>
  <c r="H21" i="37"/>
  <c r="H22" i="37"/>
  <c r="H23" i="37"/>
  <c r="H24" i="37"/>
  <c r="H25" i="37"/>
  <c r="H26" i="37"/>
  <c r="H27" i="37"/>
  <c r="H28" i="37"/>
  <c r="H29" i="37"/>
  <c r="H30" i="37"/>
  <c r="H31" i="37"/>
  <c r="H32" i="37"/>
  <c r="H33" i="37"/>
  <c r="H34" i="37"/>
  <c r="H35" i="37"/>
  <c r="H36" i="37"/>
  <c r="I33" i="37" l="1"/>
  <c r="I29" i="37"/>
  <c r="I25" i="37"/>
  <c r="I21" i="37"/>
  <c r="I34" i="37"/>
  <c r="I30" i="37"/>
  <c r="K26" i="37"/>
  <c r="K22" i="37"/>
  <c r="J36" i="37"/>
  <c r="J32" i="37"/>
  <c r="I28" i="37"/>
  <c r="J24" i="37"/>
  <c r="J20" i="37"/>
  <c r="J23" i="37"/>
  <c r="K31" i="37"/>
  <c r="K27" i="37"/>
  <c r="K23" i="37"/>
  <c r="J34" i="37"/>
  <c r="J30" i="37"/>
  <c r="J22" i="37"/>
  <c r="K33" i="37"/>
  <c r="K29" i="37"/>
  <c r="K25" i="37"/>
  <c r="K21" i="37"/>
  <c r="J33" i="37"/>
  <c r="J29" i="37"/>
  <c r="J25" i="37"/>
  <c r="J21" i="37"/>
  <c r="J35" i="37"/>
  <c r="J31" i="37"/>
  <c r="J27" i="37"/>
  <c r="K35" i="37"/>
  <c r="I26" i="37"/>
  <c r="K36" i="37"/>
  <c r="K34" i="37"/>
  <c r="K32" i="37"/>
  <c r="K30" i="37"/>
  <c r="K28" i="37"/>
  <c r="K24" i="37"/>
  <c r="K20" i="37"/>
  <c r="J28" i="37"/>
  <c r="J26" i="37"/>
  <c r="I35" i="37"/>
  <c r="I31" i="37"/>
  <c r="I23" i="37"/>
  <c r="I27" i="37"/>
  <c r="I36" i="37"/>
  <c r="I32" i="37"/>
  <c r="I24" i="37"/>
  <c r="I20" i="37"/>
  <c r="O19" i="37"/>
  <c r="N19" i="37"/>
  <c r="M19" i="37"/>
  <c r="L19" i="37"/>
  <c r="H19" i="37"/>
  <c r="G19" i="37"/>
  <c r="F19" i="37"/>
  <c r="E19" i="37"/>
  <c r="C19" i="37"/>
  <c r="N46" i="36"/>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I34" i="36" s="1"/>
  <c r="N33" i="36"/>
  <c r="M33" i="36"/>
  <c r="L33" i="36"/>
  <c r="K33" i="36"/>
  <c r="G33" i="36"/>
  <c r="F33" i="36"/>
  <c r="E33" i="36"/>
  <c r="D33" i="36"/>
  <c r="H33" i="36" s="1"/>
  <c r="C33" i="36"/>
  <c r="B33" i="36"/>
  <c r="N32" i="36"/>
  <c r="M32" i="36"/>
  <c r="L32" i="36"/>
  <c r="K32" i="36"/>
  <c r="G32" i="36"/>
  <c r="F32" i="36"/>
  <c r="E32" i="36"/>
  <c r="D32" i="36"/>
  <c r="C32" i="36"/>
  <c r="B32" i="36"/>
  <c r="H36" i="36" l="1"/>
  <c r="J37" i="36"/>
  <c r="I38" i="36"/>
  <c r="I40" i="36"/>
  <c r="I45" i="36"/>
  <c r="I32" i="36"/>
  <c r="I19" i="37"/>
  <c r="K19" i="37"/>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J19" i="37"/>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8" i="35"/>
  <c r="AB159" i="35"/>
  <c r="AB160" i="35"/>
  <c r="AB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AB134" i="35"/>
  <c r="AB135" i="35"/>
  <c r="AB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AB117" i="35"/>
  <c r="AB118" i="35"/>
  <c r="AB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<sst xmlns="http://schemas.openxmlformats.org/spreadsheetml/2006/main" count="1226" uniqueCount="474">
  <si>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</si>
  <si>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</si>
  <si>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</si>
  <si>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</si>
  <si>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</si>
  <si>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</si>
  <si>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</si>
  <si>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</si>
  <si>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</si>
  <si>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</si>
  <si>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</si>
  <si>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</si>
  <si>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</si>
  <si>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</si>
  <si>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</si>
  <si>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</si>
  <si>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</si>
  <si>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</si>
  <si>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</si>
  <si>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</si>
  <si>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</si>
  <si>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</si>
  <si>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</si>
  <si>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</si>
  <si>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</si>
  <si>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</si>
  <si>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</si>
  <si>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</si>
  <si>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</si>
  <si>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</si>
  <si>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</si>
  <si>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</si>
  <si>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</si>
  <si>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</si>
  <si>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</si>
  <si>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</si>
  <si>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</si>
  <si>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</si>
  <si>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</si>
  <si>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</si>
  <si>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</si>
  <si>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</si>
  <si>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</si>
  <si>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</si>
  <si>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</si>
  <si>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</si>
  <si>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</si>
  <si>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</si>
  <si>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</si>
  <si>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</si>
  <si>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</si>
  <si>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</si>
  <si>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</si>
  <si>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</si>
  <si>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</si>
  <si>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</si>
  <si>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</si>
  <si>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</si>
  <si>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</si>
  <si>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</si>
  <si>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</si>
  <si>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</si>
  <si>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</si>
  <si>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</si>
  <si>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</si>
  <si>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</si>
  <si>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</si>
  <si>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</si>
  <si>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</si>
  <si>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</si>
  <si>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</si>
  <si>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</si>
  <si>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</si>
  <si>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</si>
  <si>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</si>
  <si>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</si>
  <si>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</si>
  <si>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</si>
  <si>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</si>
  <si>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</si>
  <si>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</si>
  <si>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</si>
  <si>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</si>
  <si>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</si>
  <si>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</si>
  <si>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</si>
  <si>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</si>
  <si>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</si>
  <si>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</si>
  <si>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</si>
  <si>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</si>
  <si>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</si>
  <si>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</si>
  <si>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</si>
  <si>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</si>
  <si>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</si>
  <si>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</si>
  <si>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</si>
  <si>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</si>
  <si>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</si>
  <si>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</si>
  <si>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</si>
  <si>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</si>
  <si>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</si>
  <si>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</si>
  <si>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</si>
  <si>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</si>
  <si>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</si>
  <si>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</si>
  <si>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</si>
  <si>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</si>
  <si>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</si>
  <si>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</si>
  <si>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</si>
  <si>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</si>
  <si>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</si>
  <si>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</si>
  <si>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</si>
  <si>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</si>
  <si>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</si>
  <si>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</si>
  <si>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</si>
  <si>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</si>
  <si>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</si>
  <si>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</si>
  <si>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</si>
  <si>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</si>
  <si>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</si>
  <si>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</si>
  <si>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</si>
  <si>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</si>
  <si>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</si>
  <si>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</si>
  <si>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</si>
  <si>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</si>
  <si>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</si>
  <si>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</si>
  <si>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</si>
  <si>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</si>
  <si>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</si>
  <si>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</si>
  <si>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</si>
  <si>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</si>
  <si>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</si>
  <si>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</si>
  <si>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</si>
  <si>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</si>
  <si>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</si>
  <si>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</si>
  <si>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</si>
  <si>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</si>
  <si>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</si>
  <si>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</si>
  <si>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</si>
  <si>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</si>
  <si>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</si>
  <si>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</si>
  <si>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</si>
  <si>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</si>
  <si>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</si>
  <si>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</si>
  <si>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</si>
  <si>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</si>
  <si>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</si>
  <si>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</si>
  <si>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</si>
  <si>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</si>
  <si>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</si>
  <si>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</si>
  <si>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</si>
  <si>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</si>
  <si>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</si>
  <si>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</si>
  <si>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</si>
  <si>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</si>
  <si>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</si>
  <si>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</si>
  <si>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</si>
  <si>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</si>
  <si>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</si>
  <si>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</si>
  <si>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</si>
  <si>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</si>
  <si>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</si>
  <si>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</si>
  <si>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</si>
  <si>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</si>
  <si>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</si>
  <si>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</si>
  <si>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</si>
  <si>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</si>
  <si>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</si>
  <si>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</si>
  <si>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</si>
  <si>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</si>
  <si>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</si>
  <si>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</si>
  <si>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</si>
  <si>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</si>
  <si>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</si>
  <si>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</si>
  <si>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</si>
  <si>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</si>
  <si>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</si>
  <si>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</si>
  <si>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</si>
  <si>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</si>
  <si>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</si>
  <si>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</si>
  <si>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</si>
  <si>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</si>
  <si>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</si>
  <si>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</si>
  <si>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</si>
  <si>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</si>
  <si>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</si>
  <si>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</si>
  <si>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</si>
  <si>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</si>
  <si>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</si>
  <si>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</si>
  <si>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</si>
  <si>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</si>
  <si>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</si>
  <si>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</si>
  <si>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</si>
  <si>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</si>
  <si>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</si>
  <si>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</si>
  <si>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</si>
  <si>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</si>
  <si>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</si>
  <si>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</si>
  <si>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</si>
  <si>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</si>
  <si>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</si>
  <si>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</si>
  <si>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</si>
  <si>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</si>
  <si>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</si>
  <si>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</si>
  <si>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</si>
  <si>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</si>
  <si>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</si>
  <si>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</si>
  <si>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</si>
  <si>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</si>
  <si>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</si>
  <si>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</si>
  <si>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</si>
  <si>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</si>
  <si>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</si>
  <si>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</si>
  <si>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</si>
  <si>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</si>
  <si>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</si>
  <si>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</si>
  <si>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</si>
  <si>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</si>
  <si>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</si>
  <si>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</si>
  <si>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</si>
  <si>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</si>
  <si>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</si>
  <si>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</si>
  <si>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</si>
  <si>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</si>
  <si>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</si>
  <si>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</si>
  <si>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</si>
  <si>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</si>
  <si>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</si>
  <si>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</si>
  <si>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</si>
  <si>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</si>
  <si>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</si>
  <si>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</si>
  <si>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</si>
  <si>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</si>
  <si>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</si>
  <si>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</si>
  <si>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</si>
  <si>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</si>
  <si>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</si>
  <si>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</si>
  <si>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</si>
  <si>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</si>
  <si>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</si>
  <si>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</si>
  <si>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</si>
  <si>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</si>
  <si>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</si>
  <si>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</si>
  <si>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</si>
  <si>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</si>
  <si>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</si>
  <si>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</si>
  <si>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</si>
  <si>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</si>
  <si>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</si>
  <si>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</si>
  <si>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</si>
  <si>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</si>
  <si>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</si>
  <si>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</si>
  <si>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</si>
  <si>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</si>
  <si>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</si>
  <si>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</si>
  <si>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</si>
  <si>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</si>
  <si>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</si>
  <si>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</si>
  <si>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</si>
  <si>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</si>
  <si>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</si>
  <si>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</si>
  <si>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</si>
  <si>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</si>
  <si>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</si>
  <si>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</si>
  <si>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</si>
  <si>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</si>
  <si>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</si>
  <si>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</si>
  <si>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</si>
  <si>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</si>
  <si>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</si>
  <si>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</si>
  <si>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</si>
  <si>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</si>
  <si>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</si>
  <si>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</si>
  <si>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</si>
  <si>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</si>
  <si>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</si>
  <si>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</si>
  <si>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</si>
  <si>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</si>
  <si>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</si>
  <si>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</si>
  <si>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</si>
  <si>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</si>
  <si>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</si>
  <si>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</si>
  <si>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</si>
  <si>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</si>
  <si>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</si>
  <si>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</si>
  <si>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</si>
  <si>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</si>
  <si>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</si>
  <si>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</si>
  <si>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</si>
  <si>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Abogacía</t>
  </si>
  <si>
    <t>RESULTADOS DE LA ENCUESTA DE  SATISFACCIÓN DE ESTUDIANTES DEL MASTER UNIVERSITARIO EN ABOGACÍA. Curso Académico 2021-2022</t>
  </si>
  <si>
    <t>Seleccione el Máster en el que imparte docencia y al que valora en este cuestionario: = Máster Universitario en Abogacía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</si>
  <si>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</si>
  <si>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</si>
  <si>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</si>
  <si>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</si>
  <si>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</si>
  <si>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</si>
  <si>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</si>
  <si>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</si>
  <si>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</si>
  <si>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</si>
  <si>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</si>
  <si>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</si>
  <si>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</si>
  <si>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</si>
  <si>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</si>
  <si>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</si>
  <si>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</si>
  <si>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</si>
  <si>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</si>
  <si>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Máster Universitario en Abogacía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</si>
  <si>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</si>
  <si>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</si>
  <si>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</si>
  <si>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</si>
  <si>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</si>
  <si>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</si>
  <si>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</si>
  <si>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</si>
  <si>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</si>
  <si>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</si>
  <si>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</si>
  <si>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</si>
  <si>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</si>
  <si>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</si>
  <si>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</si>
  <si>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</si>
  <si>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</si>
  <si>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</si>
  <si>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</si>
  <si>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</si>
  <si>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</si>
  <si>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</si>
  <si>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</si>
  <si>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</si>
  <si>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</si>
  <si>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</si>
  <si>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</si>
  <si>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</si>
  <si>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</si>
  <si>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</si>
  <si>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</si>
  <si>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</si>
  <si>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</si>
  <si>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</si>
  <si>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</si>
  <si>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</si>
  <si>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</si>
  <si>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</si>
  <si>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</si>
  <si>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</si>
  <si>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[Regularidad en la asistencia] 2. Valoración del cumplimiento.   </t>
  </si>
  <si>
    <t>Población Estudio: Tutores de prácticas del máster encuestado.</t>
  </si>
  <si>
    <t>[Puntualidad y cumplimiento de horarios] 2. Valoración del cumplimiento.   </t>
  </si>
  <si>
    <t>Tamaño Muestral: 23  ; calculado para un error de muestreo del (+)(-)10% y un nivel de confianza del 95%</t>
  </si>
  <si>
    <t>[Conocimiento de las normas y usos del Centro] 2. Valoración del cumplimiento.   </t>
  </si>
  <si>
    <t>Tipo de muestreo: aleatorio simple</t>
  </si>
  <si>
    <t>[Respeto a la confidencialidad] 2. Valoración del cumplimiento.   </t>
  </si>
  <si>
    <t>[Empatía] 3. Valoración de habilidades y competencias profesionales.</t>
  </si>
  <si>
    <t>[Capacidad de trabajo en equipo / Adaptación al Centro] 3. Valoración de habilidades y competencias profesionales.</t>
  </si>
  <si>
    <t>[Responsabilidad] 3. Valoración de habilidades y competencias profesionales.</t>
  </si>
  <si>
    <t>[Capacidad de aplicación de conocimientos] 3. Valoración de habilidades y competencias profesionales.</t>
  </si>
  <si>
    <t>[Sentido crítico] 3. Valoración de habilidades y competencias profesionales.</t>
  </si>
  <si>
    <t>[Interés por actividades / por aprender ] 4. Valoración de las actitudes.</t>
  </si>
  <si>
    <t>[Motivación / participación actividades voluntarias] 4. Valoración de las actitudes.</t>
  </si>
  <si>
    <t>[Iniciativa] 4. Valoración de las actitudes.</t>
  </si>
  <si>
    <t>[Corrección en el trato ] 4. Valoración de las actitudes.</t>
  </si>
  <si>
    <t>[Autonomía] 4. Valoración de las actitudes.</t>
  </si>
  <si>
    <t>Porcentaje por nivel de satisfacción</t>
  </si>
  <si>
    <t>Estadísticos</t>
  </si>
  <si>
    <t>% Insatistación</t>
  </si>
  <si>
    <t>[Conocimiento específico útil para la actividad del Centro] 5. Valoración de los conocimientos (previos y adquiridos).</t>
  </si>
  <si>
    <t>Regularidad en la asistencia</t>
  </si>
  <si>
    <t>[Aprovechamiento (aprendizaje) en el Centro] 5. Valoración de los conocimientos (previos y adquiridos).</t>
  </si>
  <si>
    <t>Puntualidad y cumplimiento de horarios</t>
  </si>
  <si>
    <t>[Puesta en práctica de otros conocimientos básicos útiles para el desempeño del puesto (búsqueda de información, idiomas, etc.)] 5. Valoración de los conocimientos (previos y adquiridos).</t>
  </si>
  <si>
    <t>Conocimiento de las normas y usos del Centro</t>
  </si>
  <si>
    <t>[Valore la práctica realizada por el alumno en su conjunto] 7. Valoración global: Cumplimiento, actitud y desempeño.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</si>
  <si>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</si>
  <si>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</si>
  <si>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</si>
  <si>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</si>
  <si>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</si>
  <si>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</si>
  <si>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</si>
  <si>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</si>
  <si>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</si>
  <si>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</si>
  <si>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</si>
  <si>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imparte docencia y al que valora en este cuestionario:</t>
  </si>
  <si>
    <t>1. Indique las principales actividades desarrolladas por los alumnos:</t>
  </si>
  <si>
    <t>6. Aportación del alumno a la empresa:</t>
  </si>
  <si>
    <t>8. Observaciones complementarias:</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</si>
  <si>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</si>
  <si>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</si>
  <si>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</si>
  <si>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</si>
  <si>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r>
      <t>Fecha encuesta:</t>
    </r>
    <r>
      <rPr>
        <sz val="13"/>
        <color indexed="8"/>
        <rFont val="Arial Bold"/>
      </rPr>
      <t xml:space="preserve"> junio 2022</t>
    </r>
  </si>
  <si>
    <t>A Tiempo Parcial</t>
  </si>
  <si>
    <t>61 años</t>
  </si>
  <si>
    <r>
      <t xml:space="preserve">Nº de encuestas recogidas: </t>
    </r>
    <r>
      <rPr>
        <sz val="13"/>
        <color indexed="8"/>
        <rFont val="Arial Bold"/>
      </rPr>
      <t>14</t>
    </r>
    <r>
      <rPr>
        <b/>
        <sz val="13"/>
        <color indexed="8"/>
        <rFont val="Arial Bold"/>
      </rPr>
      <t xml:space="preserve"> / Nº encuestas necesarias: </t>
    </r>
    <r>
      <rPr>
        <sz val="13"/>
        <color indexed="8"/>
        <rFont val="Arial Bold"/>
      </rPr>
      <t>19</t>
    </r>
  </si>
  <si>
    <r>
      <t xml:space="preserve">Tamaño Muestral: </t>
    </r>
    <r>
      <rPr>
        <sz val="13"/>
        <color indexed="8"/>
        <rFont val="Arial Bold"/>
      </rPr>
      <t>19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</si>
  <si>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14 / 23 = 60,87 %</t>
    </r>
  </si>
  <si>
    <t>INFORME DE RESULTADOS DE LA ENCUESTA A PDI DEL MÁSTER UNIVERSITARIO EN ABOGACÍA</t>
  </si>
  <si>
    <t>INFORME DE RESULTADOS DE LA ENCUESTA A TUTORES PRÁCTICAS EXTERNAS DEL MÁSTER UNIVERSITARIO EN ABOGACÍA</t>
  </si>
  <si>
    <t>Fecha encuesta: Septiembre 2022</t>
  </si>
  <si>
    <t>Nº de encuestas recogidas: 6 / Nº encuestas necesarias: 23</t>
  </si>
  <si>
    <t>Porcentaje de encuestas recogidas sobre tutores localizables (con e-mail): 6 / 30 =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</si>
</sst>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
    <numFmt numFmtId="167" formatCode="#,###.00"/>
    <numFmt numFmtId="168" formatCode="###0.00"/>
    <numFmt numFmtId="169"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u/>
      <sz val="11"/>
      <color theme="10"/>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53" fillId="0" borderId="0" applyNumberFormat="0" applyFill="0" applyBorder="0" applyAlignment="0" applyProtection="0"/>
  </cellStyleXfs>
  <cellXfs count="325">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5" fillId="0" borderId="0" xfId="7" applyFont="1"/>
    <xf numFmtId="0" fontId="4" fillId="8"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6" fillId="0" borderId="0" xfId="0" applyFont="1" applyAlignment="1">
      <alignment horizontal="left"/>
    </xf>
    <xf numFmtId="0" fontId="47" fillId="0" borderId="0" xfId="0" applyFont="1" applyAlignment="1">
      <alignment horizontal="left"/>
    </xf>
    <xf numFmtId="0" fontId="47" fillId="0" borderId="0" xfId="7" applyFont="1" applyAlignment="1">
      <alignment horizontal="left"/>
    </xf>
    <xf numFmtId="0" fontId="46" fillId="0" borderId="0" xfId="7" applyFont="1" applyAlignment="1">
      <alignment horizontal="left"/>
    </xf>
    <xf numFmtId="0" fontId="46" fillId="0" borderId="0" xfId="7" applyFont="1"/>
    <xf numFmtId="0" fontId="22" fillId="0" borderId="0" xfId="7" applyFont="1"/>
    <xf numFmtId="0" fontId="22" fillId="0" borderId="0" xfId="7" applyFont="1" applyBorder="1" applyAlignment="1">
      <alignment horizontal="center" vertical="center" wrapText="1"/>
    </xf>
    <xf numFmtId="0" fontId="51" fillId="13" borderId="1" xfId="7" applyFont="1" applyFill="1" applyBorder="1" applyAlignment="1">
      <alignment horizontal="center" wrapText="1"/>
    </xf>
    <xf numFmtId="165" fontId="52" fillId="0" borderId="1" xfId="7" applyNumberFormat="1" applyFont="1" applyBorder="1" applyAlignment="1">
      <alignment horizontal="center" vertical="center"/>
    </xf>
    <xf numFmtId="9" fontId="52" fillId="0" borderId="1" xfId="9" applyNumberFormat="1" applyFont="1" applyBorder="1" applyAlignment="1">
      <alignment horizontal="center" vertical="center"/>
    </xf>
    <xf numFmtId="164" fontId="52" fillId="0" borderId="1" xfId="7" applyNumberFormat="1" applyFont="1" applyBorder="1" applyAlignment="1">
      <alignment horizontal="center" vertical="center"/>
    </xf>
    <xf numFmtId="169" fontId="52" fillId="0" borderId="1" xfId="7" applyNumberFormat="1" applyFont="1" applyBorder="1" applyAlignment="1">
      <alignment horizontal="center" vertical="center"/>
    </xf>
    <xf numFmtId="0" fontId="51" fillId="0" borderId="0" xfId="7" applyFont="1" applyFill="1" applyBorder="1" applyAlignment="1">
      <alignment horizontal="left" vertical="center" wrapText="1"/>
    </xf>
    <xf numFmtId="165" fontId="52" fillId="0" borderId="0" xfId="7" applyNumberFormat="1" applyFont="1" applyFill="1" applyBorder="1" applyAlignment="1">
      <alignment horizontal="center" vertical="center"/>
    </xf>
    <xf numFmtId="164" fontId="52" fillId="0" borderId="0" xfId="7" applyNumberFormat="1" applyFont="1" applyFill="1" applyBorder="1" applyAlignment="1">
      <alignment horizontal="center" vertical="center"/>
    </xf>
    <xf numFmtId="0" fontId="13" fillId="0" borderId="0" xfId="7" applyFont="1" applyBorder="1" applyAlignment="1">
      <alignment horizontal="center" vertical="center" wrapText="1"/>
    </xf>
    <xf numFmtId="0" fontId="5" fillId="0" borderId="1" xfId="0" applyFont="1" applyBorder="1" applyAlignment="1"/>
    <xf numFmtId="0" fontId="53" fillId="0" borderId="0" xfId="10"/>
    <xf numFmtId="0" fontId="53" fillId="0" borderId="0" xfId="10" applyFont="1"/>
    <xf numFmtId="2" fontId="52" fillId="0" borderId="1" xfId="7" applyNumberFormat="1"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53" fillId="0" borderId="2" xfId="10" applyBorder="1" applyAlignment="1">
      <alignment horizontal="left" wrapText="1"/>
    </xf>
    <xf numFmtId="0" fontId="53" fillId="0" borderId="62" xfId="10" applyFill="1" applyBorder="1" applyAlignment="1">
      <alignment horizontal="left" vertical="center" wrapText="1"/>
    </xf>
    <xf numFmtId="0" fontId="53" fillId="0" borderId="2" xfId="10" applyFill="1" applyBorder="1" applyAlignment="1">
      <alignment horizontal="left" vertical="center" wrapText="1"/>
    </xf>
    <xf numFmtId="0" fontId="53" fillId="0" borderId="2" xfId="10" applyBorder="1" applyAlignment="1">
      <alignment horizontal="left"/>
    </xf>
    <xf numFmtId="0" fontId="53"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1" fillId="13" borderId="16" xfId="7" applyFont="1" applyFill="1" applyBorder="1" applyAlignment="1">
      <alignment horizontal="left" vertical="center" wrapText="1"/>
    </xf>
    <xf numFmtId="0" fontId="51" fillId="13" borderId="54" xfId="7" applyFont="1" applyFill="1" applyBorder="1" applyAlignment="1">
      <alignment horizontal="left" vertical="center" wrapText="1"/>
    </xf>
    <xf numFmtId="0" fontId="12" fillId="0" borderId="3" xfId="0" applyFont="1" applyFill="1" applyBorder="1" applyAlignment="1">
      <alignment horizontal="left" wrapText="1"/>
    </xf>
    <xf numFmtId="0" fontId="12" fillId="0" borderId="0" xfId="0" applyFont="1" applyFill="1" applyBorder="1" applyAlignment="1">
      <alignment horizontal="left" wrapText="1"/>
    </xf>
    <xf numFmtId="0" fontId="12" fillId="0" borderId="56" xfId="0" applyFont="1" applyFill="1" applyBorder="1" applyAlignment="1">
      <alignment horizontal="left" wrapText="1"/>
    </xf>
    <xf numFmtId="0" fontId="40" fillId="0" borderId="57" xfId="0" applyFont="1" applyFill="1" applyBorder="1" applyAlignment="1">
      <alignment horizontal="left" wrapText="1"/>
    </xf>
    <xf numFmtId="0" fontId="40" fillId="0" borderId="4" xfId="0" applyFont="1" applyFill="1" applyBorder="1" applyAlignment="1">
      <alignment horizontal="left" wrapText="1"/>
    </xf>
    <xf numFmtId="0" fontId="40" fillId="0" borderId="5" xfId="0" applyFont="1" applyFill="1" applyBorder="1" applyAlignment="1">
      <alignment horizontal="left" wrapText="1"/>
    </xf>
    <xf numFmtId="0" fontId="39" fillId="0" borderId="0" xfId="7" applyFont="1" applyFill="1" applyBorder="1" applyAlignment="1">
      <alignment horizontal="left" wrapText="1"/>
    </xf>
    <xf numFmtId="0" fontId="48" fillId="11" borderId="59" xfId="7" applyFont="1" applyFill="1" applyBorder="1" applyAlignment="1">
      <alignment horizontal="left" vertical="center" wrapText="1"/>
    </xf>
    <xf numFmtId="0" fontId="48" fillId="11" borderId="60" xfId="7" applyFont="1" applyFill="1" applyBorder="1" applyAlignment="1">
      <alignment horizontal="left" vertical="center" wrapText="1"/>
    </xf>
    <xf numFmtId="0" fontId="48" fillId="11" borderId="61" xfId="7" applyFont="1" applyFill="1" applyBorder="1" applyAlignment="1">
      <alignment horizontal="left" vertical="center" wrapText="1"/>
    </xf>
    <xf numFmtId="0" fontId="49" fillId="12" borderId="16" xfId="7" applyFont="1" applyFill="1" applyBorder="1" applyAlignment="1">
      <alignment horizontal="center" vertical="center" wrapText="1"/>
    </xf>
    <xf numFmtId="0" fontId="49" fillId="12" borderId="17" xfId="7" applyFont="1" applyFill="1" applyBorder="1" applyAlignment="1">
      <alignment horizontal="center" vertical="center" wrapText="1"/>
    </xf>
    <xf numFmtId="0" fontId="49" fillId="12" borderId="54" xfId="7" applyFont="1" applyFill="1" applyBorder="1" applyAlignment="1">
      <alignment horizontal="center" vertical="center" wrapText="1"/>
    </xf>
    <xf numFmtId="0" fontId="21" fillId="12" borderId="16" xfId="7" applyFont="1" applyFill="1" applyBorder="1" applyAlignment="1">
      <alignment horizontal="center" vertical="center" wrapText="1"/>
    </xf>
    <xf numFmtId="0" fontId="21" fillId="12" borderId="54" xfId="7" applyFont="1" applyFill="1" applyBorder="1" applyAlignment="1">
      <alignment horizontal="center" vertical="center" wrapText="1"/>
    </xf>
    <xf numFmtId="0" fontId="50" fillId="12" borderId="16" xfId="7" applyFont="1" applyFill="1" applyBorder="1" applyAlignment="1">
      <alignment horizontal="center" vertical="center" wrapText="1"/>
    </xf>
    <xf numFmtId="0" fontId="50" fillId="12" borderId="17" xfId="7" applyFont="1" applyFill="1" applyBorder="1" applyAlignment="1">
      <alignment horizontal="center" vertical="center" wrapText="1"/>
    </xf>
    <xf numFmtId="0" fontId="50" fillId="12" borderId="54" xfId="7" applyFont="1" applyFill="1" applyBorder="1" applyAlignment="1">
      <alignment horizontal="center" vertical="center" wrapText="1"/>
    </xf>
    <xf numFmtId="0" fontId="40" fillId="0" borderId="3" xfId="0" applyFont="1" applyFill="1" applyBorder="1" applyAlignment="1">
      <alignment horizontal="left"/>
    </xf>
    <xf numFmtId="0" fontId="40" fillId="0" borderId="0" xfId="0" applyFont="1" applyFill="1" applyBorder="1" applyAlignment="1">
      <alignment horizontal="left"/>
    </xf>
    <xf numFmtId="0" fontId="40" fillId="0" borderId="56" xfId="0" applyFont="1" applyFill="1" applyBorder="1" applyAlignment="1">
      <alignment horizontal="left"/>
    </xf>
    <xf numFmtId="0" fontId="12" fillId="0" borderId="1"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left"/>
    </xf>
    <xf numFmtId="0" fontId="12" fillId="0" borderId="56" xfId="0" applyFont="1" applyFill="1" applyBorder="1" applyAlignment="1">
      <alignment horizontal="left"/>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11</c:v>
                </c:pt>
                <c:pt idx="2">
                  <c:v>8</c:v>
                </c:pt>
                <c:pt idx="3">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'!$A$53:$A$54</c:f>
              <c:strCache>
                <c:ptCount val="2"/>
                <c:pt idx="0">
                  <c:v>Hombre</c:v>
                </c:pt>
                <c:pt idx="1">
                  <c:v>Mujer</c:v>
                </c:pt>
              </c:strCache>
            </c:strRef>
          </c:cat>
          <c:val>
            <c:numRef>
              <c:f>'PDI '!$B$53:$B$54</c:f>
              <c:numCache>
                <c:formatCode>General</c:formatCode>
                <c:ptCount val="2"/>
                <c:pt idx="0">
                  <c:v>10</c:v>
                </c:pt>
                <c:pt idx="1">
                  <c:v>4</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'!$A$57:$A$66</c15:sqref>
                  </c15:fullRef>
                </c:ext>
              </c:extLst>
              <c:f>'PDI '!$A$57:$A$65</c:f>
              <c:strCache>
                <c:ptCount val="9"/>
                <c:pt idx="0">
                  <c:v>50</c:v>
                </c:pt>
                <c:pt idx="1">
                  <c:v>52</c:v>
                </c:pt>
                <c:pt idx="2">
                  <c:v>53</c:v>
                </c:pt>
                <c:pt idx="3">
                  <c:v>54</c:v>
                </c:pt>
                <c:pt idx="4">
                  <c:v>55</c:v>
                </c:pt>
                <c:pt idx="5">
                  <c:v>58</c:v>
                </c:pt>
                <c:pt idx="6">
                  <c:v>59</c:v>
                </c:pt>
                <c:pt idx="7">
                  <c:v>60</c:v>
                </c:pt>
                <c:pt idx="8">
                  <c:v>61</c:v>
                </c:pt>
              </c:strCache>
            </c:strRef>
          </c:cat>
          <c:val>
            <c:numRef>
              <c:extLst>
                <c:ext xmlns:c15="http://schemas.microsoft.com/office/drawing/2012/chart" uri="{02D57815-91ED-43cb-92C2-25804820EDAC}">
                  <c15:fullRef>
                    <c15:sqref>'PDI '!$B$57:$B$66</c15:sqref>
                  </c15:fullRef>
                </c:ext>
              </c:extLst>
              <c:f>'PDI '!$B$57:$B$65</c:f>
              <c:numCache>
                <c:formatCode>General</c:formatCode>
                <c:ptCount val="9"/>
                <c:pt idx="0">
                  <c:v>1</c:v>
                </c:pt>
                <c:pt idx="1">
                  <c:v>4</c:v>
                </c:pt>
                <c:pt idx="2">
                  <c:v>1</c:v>
                </c:pt>
                <c:pt idx="3">
                  <c:v>1</c:v>
                </c:pt>
                <c:pt idx="4">
                  <c:v>1</c:v>
                </c:pt>
                <c:pt idx="5">
                  <c:v>2</c:v>
                </c:pt>
                <c:pt idx="6">
                  <c:v>1</c:v>
                </c:pt>
                <c:pt idx="7">
                  <c:v>1</c:v>
                </c:pt>
                <c:pt idx="8">
                  <c:v>2</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overlay val="0"/>
    </c:title>
    <c:autoTitleDeleted val="0"/>
    <c:plotArea>
      <c:layout/>
      <c:pieChart>
        <c:varyColors val="1"/>
        <c:ser>
          <c:idx val="0"/>
          <c:order val="0"/>
          <c:tx>
            <c:strRef>
              <c:f>'PDI '!$B$68:$B$70</c:f>
              <c:strCache>
                <c:ptCount val="3"/>
                <c:pt idx="0">
                  <c:v>12</c:v>
                </c:pt>
                <c:pt idx="1">
                  <c:v>2</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'PDI '!$A$68:$A$70</c:f>
              <c:strCache>
                <c:ptCount val="2"/>
                <c:pt idx="0">
                  <c:v>A Tiempo Completo</c:v>
                </c:pt>
                <c:pt idx="1">
                  <c:v>A Tiempo Parcial</c:v>
                </c:pt>
              </c:strCache>
            </c:strRef>
          </c:cat>
          <c:val>
            <c:numRef>
              <c:f>'PDI '!$B$68:$B$70</c:f>
              <c:numCache>
                <c:formatCode>General</c:formatCode>
                <c:ptCount val="3"/>
                <c:pt idx="0">
                  <c:v>12</c:v>
                </c:pt>
                <c:pt idx="1">
                  <c:v>2</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23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23 / 96 =</a:t>
          </a:r>
          <a:r>
            <a:rPr lang="es-ES" sz="1400" b="1" i="0" u="none" strike="noStrike" baseline="0">
              <a:solidFill>
                <a:sysClr val="windowText" lastClr="000000"/>
              </a:solidFill>
              <a:latin typeface="+mn-lt"/>
              <a:ea typeface="+mn-ea"/>
              <a:cs typeface="+mn-cs"/>
            </a:rPr>
            <a:t> 23,96 %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1" t="s">
        <v>31</v>
      </c>
      <c r="B4" s="7" t="s">
        <v>32</v>
      </c>
      <c r="C4" s="8" t="s">
        <v>33</v>
      </c>
      <c r="D4" s="8" t="s">
        <v>34</v>
      </c>
      <c r="E4" s="8" t="s">
        <v>35</v>
      </c>
      <c r="F4" s="8" t="s">
        <v>36</v>
      </c>
      <c r="G4" s="233" t="s">
        <v>37</v>
      </c>
      <c r="H4" s="234"/>
      <c r="I4" s="234"/>
      <c r="J4" s="234"/>
      <c r="K4" s="234"/>
      <c r="L4" s="234"/>
      <c r="M4" s="234"/>
      <c r="N4" s="235"/>
    </row>
    <row r="5" spans="1:14" ht="27" customHeight="1" thickBot="1">
      <c r="A5" s="23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29" t="s">
        <v>18</v>
      </c>
      <c r="B15" s="230"/>
      <c r="C15" s="230"/>
      <c r="D15" s="230"/>
      <c r="E15" s="230"/>
      <c r="F15" s="230"/>
    </row>
    <row r="16" spans="1:14" ht="27" customHeight="1" thickBot="1">
      <c r="A16" s="231" t="s">
        <v>31</v>
      </c>
      <c r="B16" s="232"/>
      <c r="C16" s="27" t="s">
        <v>48</v>
      </c>
      <c r="D16" s="28" t="s">
        <v>49</v>
      </c>
      <c r="E16" s="28" t="s">
        <v>50</v>
      </c>
      <c r="F16" s="29" t="s">
        <v>51</v>
      </c>
    </row>
    <row r="17" spans="1:6" ht="15.95" customHeight="1">
      <c r="A17" s="238" t="s">
        <v>52</v>
      </c>
      <c r="B17" s="30" t="s">
        <v>17</v>
      </c>
      <c r="C17" s="13">
        <v>56</v>
      </c>
      <c r="D17" s="31">
        <v>54.901960784313722</v>
      </c>
      <c r="E17" s="31">
        <v>56.565656565656568</v>
      </c>
      <c r="F17" s="32">
        <v>56.565656565656568</v>
      </c>
    </row>
    <row r="18" spans="1:6" ht="15.95" customHeight="1">
      <c r="A18" s="227"/>
      <c r="B18" s="33" t="s">
        <v>53</v>
      </c>
      <c r="C18" s="18">
        <v>43</v>
      </c>
      <c r="D18" s="34">
        <v>42.156862745098039</v>
      </c>
      <c r="E18" s="34">
        <v>43.434343434343432</v>
      </c>
      <c r="F18" s="35">
        <v>100</v>
      </c>
    </row>
    <row r="19" spans="1:6" ht="15.95" customHeight="1">
      <c r="A19" s="227"/>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6" t="s">
        <v>37</v>
      </c>
      <c r="B21" s="237"/>
      <c r="C21" s="23">
        <v>102</v>
      </c>
      <c r="D21" s="39">
        <v>100</v>
      </c>
      <c r="E21" s="40"/>
      <c r="F21" s="41"/>
    </row>
    <row r="23" spans="1:6" ht="18" customHeight="1" thickBot="1">
      <c r="A23" s="229" t="s">
        <v>19</v>
      </c>
      <c r="B23" s="230"/>
      <c r="C23" s="230"/>
      <c r="D23" s="230"/>
      <c r="E23" s="230"/>
      <c r="F23" s="230"/>
    </row>
    <row r="24" spans="1:6" ht="27" customHeight="1" thickBot="1">
      <c r="A24" s="231" t="s">
        <v>31</v>
      </c>
      <c r="B24" s="232"/>
      <c r="C24" s="27" t="s">
        <v>48</v>
      </c>
      <c r="D24" s="28" t="s">
        <v>49</v>
      </c>
      <c r="E24" s="28" t="s">
        <v>50</v>
      </c>
      <c r="F24" s="29" t="s">
        <v>51</v>
      </c>
    </row>
    <row r="25" spans="1:6" ht="15.95" customHeight="1">
      <c r="A25" s="238" t="s">
        <v>52</v>
      </c>
      <c r="B25" s="30" t="s">
        <v>17</v>
      </c>
      <c r="C25" s="13">
        <v>62</v>
      </c>
      <c r="D25" s="31">
        <v>60.784313725490193</v>
      </c>
      <c r="E25" s="31">
        <v>62.626262626262623</v>
      </c>
      <c r="F25" s="32">
        <v>62.626262626262623</v>
      </c>
    </row>
    <row r="26" spans="1:6" ht="15.95" customHeight="1">
      <c r="A26" s="227"/>
      <c r="B26" s="33" t="s">
        <v>53</v>
      </c>
      <c r="C26" s="18">
        <v>37</v>
      </c>
      <c r="D26" s="34">
        <v>36.274509803921568</v>
      </c>
      <c r="E26" s="34">
        <v>37.373737373737377</v>
      </c>
      <c r="F26" s="35">
        <v>100</v>
      </c>
    </row>
    <row r="27" spans="1:6" ht="15.95" customHeight="1">
      <c r="A27" s="227"/>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6" t="s">
        <v>37</v>
      </c>
      <c r="B29" s="237"/>
      <c r="C29" s="23">
        <v>102</v>
      </c>
      <c r="D29" s="39">
        <v>100</v>
      </c>
      <c r="E29" s="40"/>
      <c r="F29" s="41"/>
    </row>
    <row r="31" spans="1:6" ht="18" customHeight="1" thickBot="1">
      <c r="A31" s="229" t="s">
        <v>20</v>
      </c>
      <c r="B31" s="230"/>
      <c r="C31" s="230"/>
      <c r="D31" s="230"/>
      <c r="E31" s="230"/>
      <c r="F31" s="230"/>
    </row>
    <row r="32" spans="1:6" ht="27" customHeight="1" thickBot="1">
      <c r="A32" s="231" t="s">
        <v>31</v>
      </c>
      <c r="B32" s="232"/>
      <c r="C32" s="27" t="s">
        <v>48</v>
      </c>
      <c r="D32" s="28" t="s">
        <v>49</v>
      </c>
      <c r="E32" s="28" t="s">
        <v>50</v>
      </c>
      <c r="F32" s="29" t="s">
        <v>51</v>
      </c>
    </row>
    <row r="33" spans="1:6" ht="15.95" customHeight="1">
      <c r="A33" s="238" t="s">
        <v>52</v>
      </c>
      <c r="B33" s="30" t="s">
        <v>17</v>
      </c>
      <c r="C33" s="13">
        <v>52</v>
      </c>
      <c r="D33" s="31">
        <v>50.980392156862742</v>
      </c>
      <c r="E33" s="31">
        <v>52.525252525252526</v>
      </c>
      <c r="F33" s="32">
        <v>52.525252525252526</v>
      </c>
    </row>
    <row r="34" spans="1:6" ht="15.95" customHeight="1">
      <c r="A34" s="227"/>
      <c r="B34" s="33" t="s">
        <v>53</v>
      </c>
      <c r="C34" s="18">
        <v>47</v>
      </c>
      <c r="D34" s="34">
        <v>46.078431372549019</v>
      </c>
      <c r="E34" s="34">
        <v>47.474747474747474</v>
      </c>
      <c r="F34" s="35">
        <v>100</v>
      </c>
    </row>
    <row r="35" spans="1:6" ht="15.95" customHeight="1">
      <c r="A35" s="227"/>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6" t="s">
        <v>37</v>
      </c>
      <c r="B37" s="237"/>
      <c r="C37" s="23">
        <v>102</v>
      </c>
      <c r="D37" s="39">
        <v>100</v>
      </c>
      <c r="E37" s="40"/>
      <c r="F37" s="41"/>
    </row>
    <row r="39" spans="1:6" ht="18" customHeight="1" thickBot="1">
      <c r="A39" s="229" t="s">
        <v>21</v>
      </c>
      <c r="B39" s="230"/>
      <c r="C39" s="230"/>
      <c r="D39" s="230"/>
      <c r="E39" s="230"/>
      <c r="F39" s="230"/>
    </row>
    <row r="40" spans="1:6" ht="27" customHeight="1" thickBot="1">
      <c r="A40" s="231" t="s">
        <v>31</v>
      </c>
      <c r="B40" s="232"/>
      <c r="C40" s="27" t="s">
        <v>48</v>
      </c>
      <c r="D40" s="28" t="s">
        <v>49</v>
      </c>
      <c r="E40" s="28" t="s">
        <v>50</v>
      </c>
      <c r="F40" s="29" t="s">
        <v>51</v>
      </c>
    </row>
    <row r="41" spans="1:6" ht="15.95" customHeight="1">
      <c r="A41" s="238" t="s">
        <v>52</v>
      </c>
      <c r="B41" s="30" t="s">
        <v>17</v>
      </c>
      <c r="C41" s="13">
        <v>95</v>
      </c>
      <c r="D41" s="31">
        <v>93.137254901960787</v>
      </c>
      <c r="E41" s="31">
        <v>95.959595959595958</v>
      </c>
      <c r="F41" s="32">
        <v>95.959595959595958</v>
      </c>
    </row>
    <row r="42" spans="1:6" ht="15.95" customHeight="1">
      <c r="A42" s="227"/>
      <c r="B42" s="33" t="s">
        <v>53</v>
      </c>
      <c r="C42" s="18">
        <v>4</v>
      </c>
      <c r="D42" s="34">
        <v>3.9215686274509802</v>
      </c>
      <c r="E42" s="34">
        <v>4.0404040404040407</v>
      </c>
      <c r="F42" s="35">
        <v>100</v>
      </c>
    </row>
    <row r="43" spans="1:6" ht="15.95" customHeight="1">
      <c r="A43" s="227"/>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6" t="s">
        <v>37</v>
      </c>
      <c r="B45" s="237"/>
      <c r="C45" s="23">
        <v>102</v>
      </c>
      <c r="D45" s="39">
        <v>100</v>
      </c>
      <c r="E45" s="40"/>
      <c r="F45" s="41"/>
    </row>
    <row r="47" spans="1:6" ht="18" customHeight="1" thickBot="1">
      <c r="A47" s="229" t="s">
        <v>55</v>
      </c>
      <c r="B47" s="230"/>
      <c r="C47" s="230"/>
      <c r="D47" s="230"/>
      <c r="E47" s="230"/>
      <c r="F47" s="230"/>
    </row>
    <row r="48" spans="1:6" ht="27" customHeight="1" thickBot="1">
      <c r="A48" s="231" t="s">
        <v>31</v>
      </c>
      <c r="B48" s="232"/>
      <c r="C48" s="27" t="s">
        <v>48</v>
      </c>
      <c r="D48" s="28" t="s">
        <v>49</v>
      </c>
      <c r="E48" s="28" t="s">
        <v>50</v>
      </c>
      <c r="F48" s="29" t="s">
        <v>51</v>
      </c>
    </row>
    <row r="49" spans="1:6" ht="15.95" customHeight="1">
      <c r="A49" s="238" t="s">
        <v>52</v>
      </c>
      <c r="B49" s="30" t="s">
        <v>17</v>
      </c>
      <c r="C49" s="13">
        <v>79</v>
      </c>
      <c r="D49" s="31">
        <v>77.450980392156865</v>
      </c>
      <c r="E49" s="31">
        <v>79.797979797979792</v>
      </c>
      <c r="F49" s="32">
        <v>79.797979797979792</v>
      </c>
    </row>
    <row r="50" spans="1:6" ht="15.95" customHeight="1">
      <c r="A50" s="227"/>
      <c r="B50" s="33" t="s">
        <v>53</v>
      </c>
      <c r="C50" s="18">
        <v>20</v>
      </c>
      <c r="D50" s="34">
        <v>19.607843137254903</v>
      </c>
      <c r="E50" s="34">
        <v>20.202020202020201</v>
      </c>
      <c r="F50" s="35">
        <v>100</v>
      </c>
    </row>
    <row r="51" spans="1:6" ht="15.95" customHeight="1">
      <c r="A51" s="227"/>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6" t="s">
        <v>37</v>
      </c>
      <c r="B53" s="237"/>
      <c r="C53" s="23">
        <v>102</v>
      </c>
      <c r="D53" s="39">
        <v>100</v>
      </c>
      <c r="E53" s="40"/>
      <c r="F53" s="41"/>
    </row>
    <row r="55" spans="1:6" ht="18" customHeight="1" thickBot="1">
      <c r="A55" s="229" t="s">
        <v>56</v>
      </c>
      <c r="B55" s="230"/>
      <c r="C55" s="230"/>
      <c r="D55" s="230"/>
      <c r="E55" s="230"/>
      <c r="F55" s="230"/>
    </row>
    <row r="56" spans="1:6" ht="27" customHeight="1" thickBot="1">
      <c r="A56" s="231" t="s">
        <v>31</v>
      </c>
      <c r="B56" s="232"/>
      <c r="C56" s="27" t="s">
        <v>48</v>
      </c>
      <c r="D56" s="28" t="s">
        <v>49</v>
      </c>
      <c r="E56" s="28" t="s">
        <v>50</v>
      </c>
      <c r="F56" s="29" t="s">
        <v>51</v>
      </c>
    </row>
    <row r="57" spans="1:6" ht="15.95" customHeight="1" thickBot="1">
      <c r="A57" s="226" t="s">
        <v>52</v>
      </c>
      <c r="B57" s="30" t="s">
        <v>31</v>
      </c>
      <c r="C57" s="13">
        <v>82</v>
      </c>
      <c r="D57" s="31">
        <v>80.392156862745097</v>
      </c>
      <c r="E57" s="31">
        <v>80.392156862745097</v>
      </c>
      <c r="F57" s="32">
        <v>80.392156862745097</v>
      </c>
    </row>
    <row r="58" spans="1:6" ht="24.95" customHeight="1">
      <c r="A58" s="227"/>
      <c r="B58" s="33" t="s">
        <v>57</v>
      </c>
      <c r="C58" s="18">
        <v>1</v>
      </c>
      <c r="D58" s="34">
        <v>0.98039215686274506</v>
      </c>
      <c r="E58" s="34">
        <v>0.98039215686274506</v>
      </c>
      <c r="F58" s="35">
        <v>81.372549019607845</v>
      </c>
    </row>
    <row r="59" spans="1:6" ht="15.95" customHeight="1">
      <c r="A59" s="227"/>
      <c r="B59" s="33" t="s">
        <v>58</v>
      </c>
      <c r="C59" s="18">
        <v>1</v>
      </c>
      <c r="D59" s="34">
        <v>0.98039215686274506</v>
      </c>
      <c r="E59" s="34">
        <v>0.98039215686274506</v>
      </c>
      <c r="F59" s="35">
        <v>82.352941176470594</v>
      </c>
    </row>
    <row r="60" spans="1:6" ht="15.95" customHeight="1">
      <c r="A60" s="227"/>
      <c r="B60" s="33" t="s">
        <v>59</v>
      </c>
      <c r="C60" s="18">
        <v>3</v>
      </c>
      <c r="D60" s="34">
        <v>2.9411764705882355</v>
      </c>
      <c r="E60" s="34">
        <v>2.9411764705882355</v>
      </c>
      <c r="F60" s="35">
        <v>85.294117647058826</v>
      </c>
    </row>
    <row r="61" spans="1:6" ht="15.95" customHeight="1">
      <c r="A61" s="227"/>
      <c r="B61" s="33" t="s">
        <v>60</v>
      </c>
      <c r="C61" s="18">
        <v>1</v>
      </c>
      <c r="D61" s="34">
        <v>0.98039215686274506</v>
      </c>
      <c r="E61" s="34">
        <v>0.98039215686274506</v>
      </c>
      <c r="F61" s="35">
        <v>86.274509803921575</v>
      </c>
    </row>
    <row r="62" spans="1:6" ht="24.95" customHeight="1">
      <c r="A62" s="227"/>
      <c r="B62" s="33" t="s">
        <v>61</v>
      </c>
      <c r="C62" s="18">
        <v>1</v>
      </c>
      <c r="D62" s="34">
        <v>0.98039215686274506</v>
      </c>
      <c r="E62" s="34">
        <v>0.98039215686274506</v>
      </c>
      <c r="F62" s="35">
        <v>87.254901960784309</v>
      </c>
    </row>
    <row r="63" spans="1:6" ht="15.95" customHeight="1">
      <c r="A63" s="227"/>
      <c r="B63" s="33" t="s">
        <v>62</v>
      </c>
      <c r="C63" s="18">
        <v>1</v>
      </c>
      <c r="D63" s="34">
        <v>0.98039215686274506</v>
      </c>
      <c r="E63" s="34">
        <v>0.98039215686274506</v>
      </c>
      <c r="F63" s="35">
        <v>88.235294117647058</v>
      </c>
    </row>
    <row r="64" spans="1:6" ht="24.95" customHeight="1">
      <c r="A64" s="227"/>
      <c r="B64" s="33" t="s">
        <v>63</v>
      </c>
      <c r="C64" s="18">
        <v>1</v>
      </c>
      <c r="D64" s="34">
        <v>0.98039215686274506</v>
      </c>
      <c r="E64" s="34">
        <v>0.98039215686274506</v>
      </c>
      <c r="F64" s="35">
        <v>89.215686274509807</v>
      </c>
    </row>
    <row r="65" spans="1:6" ht="15.95" customHeight="1">
      <c r="A65" s="227"/>
      <c r="B65" s="33" t="s">
        <v>64</v>
      </c>
      <c r="C65" s="18">
        <v>1</v>
      </c>
      <c r="D65" s="34">
        <v>0.98039215686274506</v>
      </c>
      <c r="E65" s="34">
        <v>0.98039215686274506</v>
      </c>
      <c r="F65" s="35">
        <v>90.196078431372555</v>
      </c>
    </row>
    <row r="66" spans="1:6" ht="15.95" customHeight="1">
      <c r="A66" s="227"/>
      <c r="B66" s="33" t="s">
        <v>65</v>
      </c>
      <c r="C66" s="18">
        <v>1</v>
      </c>
      <c r="D66" s="34">
        <v>0.98039215686274506</v>
      </c>
      <c r="E66" s="34">
        <v>0.98039215686274506</v>
      </c>
      <c r="F66" s="35">
        <v>91.17647058823529</v>
      </c>
    </row>
    <row r="67" spans="1:6" ht="24.95" customHeight="1">
      <c r="A67" s="227"/>
      <c r="B67" s="33" t="s">
        <v>66</v>
      </c>
      <c r="C67" s="18">
        <v>1</v>
      </c>
      <c r="D67" s="34">
        <v>0.98039215686274506</v>
      </c>
      <c r="E67" s="34">
        <v>0.98039215686274506</v>
      </c>
      <c r="F67" s="35">
        <v>92.156862745098039</v>
      </c>
    </row>
    <row r="68" spans="1:6" ht="15.95" customHeight="1">
      <c r="A68" s="227"/>
      <c r="B68" s="33" t="s">
        <v>67</v>
      </c>
      <c r="C68" s="18">
        <v>1</v>
      </c>
      <c r="D68" s="34">
        <v>0.98039215686274506</v>
      </c>
      <c r="E68" s="34">
        <v>0.98039215686274506</v>
      </c>
      <c r="F68" s="35">
        <v>93.137254901960787</v>
      </c>
    </row>
    <row r="69" spans="1:6" ht="15.95" customHeight="1">
      <c r="A69" s="227"/>
      <c r="B69" s="33" t="s">
        <v>68</v>
      </c>
      <c r="C69" s="18">
        <v>1</v>
      </c>
      <c r="D69" s="34">
        <v>0.98039215686274506</v>
      </c>
      <c r="E69" s="34">
        <v>0.98039215686274506</v>
      </c>
      <c r="F69" s="35">
        <v>94.117647058823536</v>
      </c>
    </row>
    <row r="70" spans="1:6" ht="15.95" customHeight="1">
      <c r="A70" s="227"/>
      <c r="B70" s="33" t="s">
        <v>69</v>
      </c>
      <c r="C70" s="18">
        <v>1</v>
      </c>
      <c r="D70" s="34">
        <v>0.98039215686274506</v>
      </c>
      <c r="E70" s="34">
        <v>0.98039215686274506</v>
      </c>
      <c r="F70" s="35">
        <v>95.098039215686271</v>
      </c>
    </row>
    <row r="71" spans="1:6" ht="15.95" customHeight="1">
      <c r="A71" s="227"/>
      <c r="B71" s="33" t="s">
        <v>70</v>
      </c>
      <c r="C71" s="18">
        <v>1</v>
      </c>
      <c r="D71" s="34">
        <v>0.98039215686274506</v>
      </c>
      <c r="E71" s="34">
        <v>0.98039215686274506</v>
      </c>
      <c r="F71" s="35">
        <v>96.078431372549019</v>
      </c>
    </row>
    <row r="72" spans="1:6" ht="24.95" customHeight="1">
      <c r="A72" s="227"/>
      <c r="B72" s="33" t="s">
        <v>71</v>
      </c>
      <c r="C72" s="18">
        <v>1</v>
      </c>
      <c r="D72" s="34">
        <v>0.98039215686274506</v>
      </c>
      <c r="E72" s="34">
        <v>0.98039215686274506</v>
      </c>
      <c r="F72" s="35">
        <v>97.058823529411768</v>
      </c>
    </row>
    <row r="73" spans="1:6" ht="24.95" customHeight="1">
      <c r="A73" s="227"/>
      <c r="B73" s="33" t="s">
        <v>72</v>
      </c>
      <c r="C73" s="18">
        <v>1</v>
      </c>
      <c r="D73" s="34">
        <v>0.98039215686274506</v>
      </c>
      <c r="E73" s="34">
        <v>0.98039215686274506</v>
      </c>
      <c r="F73" s="35">
        <v>98.039215686274517</v>
      </c>
    </row>
    <row r="74" spans="1:6" ht="15.95" customHeight="1">
      <c r="A74" s="227"/>
      <c r="B74" s="33" t="s">
        <v>73</v>
      </c>
      <c r="C74" s="18">
        <v>1</v>
      </c>
      <c r="D74" s="34">
        <v>0.98039215686274506</v>
      </c>
      <c r="E74" s="34">
        <v>0.98039215686274506</v>
      </c>
      <c r="F74" s="35">
        <v>99.019607843137251</v>
      </c>
    </row>
    <row r="75" spans="1:6" ht="35.1" customHeight="1">
      <c r="A75" s="227"/>
      <c r="B75" s="33" t="s">
        <v>74</v>
      </c>
      <c r="C75" s="18">
        <v>1</v>
      </c>
      <c r="D75" s="34">
        <v>0.98039215686274506</v>
      </c>
      <c r="E75" s="34">
        <v>0.98039215686274506</v>
      </c>
      <c r="F75" s="35">
        <v>100</v>
      </c>
    </row>
    <row r="76" spans="1:6" ht="15.95" customHeight="1" thickBot="1">
      <c r="A76" s="228"/>
      <c r="B76" s="42" t="s">
        <v>37</v>
      </c>
      <c r="C76" s="23">
        <v>102</v>
      </c>
      <c r="D76" s="39">
        <v>100</v>
      </c>
      <c r="E76" s="39">
        <v>100</v>
      </c>
      <c r="F76" s="41"/>
    </row>
    <row r="79" spans="1:6" ht="16.5">
      <c r="A79" s="6" t="s">
        <v>46</v>
      </c>
    </row>
    <row r="81" spans="1:14" ht="15.95" customHeight="1" thickBot="1">
      <c r="A81" s="231" t="s">
        <v>31</v>
      </c>
      <c r="B81" s="7" t="s">
        <v>32</v>
      </c>
      <c r="C81" s="8" t="s">
        <v>33</v>
      </c>
      <c r="D81" s="8" t="s">
        <v>34</v>
      </c>
      <c r="E81" s="8" t="s">
        <v>35</v>
      </c>
      <c r="F81" s="8" t="s">
        <v>36</v>
      </c>
      <c r="G81" s="233" t="s">
        <v>37</v>
      </c>
      <c r="H81" s="234"/>
      <c r="I81" s="234"/>
      <c r="J81" s="234"/>
      <c r="K81" s="234"/>
      <c r="L81" s="234"/>
      <c r="M81" s="234"/>
      <c r="N81" s="235"/>
    </row>
    <row r="82" spans="1:14" ht="27" customHeight="1" thickBot="1">
      <c r="A82" s="23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29" t="s">
        <v>77</v>
      </c>
      <c r="B90" s="230"/>
      <c r="C90" s="230"/>
      <c r="D90" s="230"/>
      <c r="E90" s="230"/>
      <c r="F90" s="230"/>
    </row>
    <row r="91" spans="1:14" ht="27" customHeight="1" thickBot="1">
      <c r="A91" s="231" t="s">
        <v>31</v>
      </c>
      <c r="B91" s="232"/>
      <c r="C91" s="27" t="s">
        <v>48</v>
      </c>
      <c r="D91" s="28" t="s">
        <v>49</v>
      </c>
      <c r="E91" s="28" t="s">
        <v>50</v>
      </c>
      <c r="F91" s="29" t="s">
        <v>51</v>
      </c>
    </row>
    <row r="92" spans="1:14" ht="15.95" customHeight="1">
      <c r="A92" s="238" t="s">
        <v>52</v>
      </c>
      <c r="B92" s="30" t="s">
        <v>16</v>
      </c>
      <c r="C92" s="13">
        <v>83</v>
      </c>
      <c r="D92" s="31">
        <v>81.372549019607845</v>
      </c>
      <c r="E92" s="31">
        <v>84.693877551020407</v>
      </c>
      <c r="F92" s="32">
        <v>84.693877551020407</v>
      </c>
    </row>
    <row r="93" spans="1:14" ht="15.95" customHeight="1">
      <c r="A93" s="227"/>
      <c r="B93" s="33" t="s">
        <v>17</v>
      </c>
      <c r="C93" s="18">
        <v>15</v>
      </c>
      <c r="D93" s="34">
        <v>14.705882352941176</v>
      </c>
      <c r="E93" s="34">
        <v>15.306122448979592</v>
      </c>
      <c r="F93" s="35">
        <v>100</v>
      </c>
    </row>
    <row r="94" spans="1:14" ht="15.95" customHeight="1">
      <c r="A94" s="227"/>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6" t="s">
        <v>37</v>
      </c>
      <c r="B96" s="237"/>
      <c r="C96" s="23">
        <v>102</v>
      </c>
      <c r="D96" s="39">
        <v>100</v>
      </c>
      <c r="E96" s="40"/>
      <c r="F96" s="41"/>
    </row>
    <row r="99" spans="1:14" ht="16.5">
      <c r="A99" s="6" t="s">
        <v>46</v>
      </c>
    </row>
    <row r="101" spans="1:14" ht="15.95" customHeight="1" thickBot="1">
      <c r="A101" s="231" t="s">
        <v>31</v>
      </c>
      <c r="B101" s="7" t="s">
        <v>32</v>
      </c>
      <c r="C101" s="8" t="s">
        <v>33</v>
      </c>
      <c r="D101" s="8" t="s">
        <v>34</v>
      </c>
      <c r="E101" s="8" t="s">
        <v>35</v>
      </c>
      <c r="F101" s="8" t="s">
        <v>36</v>
      </c>
      <c r="G101" s="233" t="s">
        <v>37</v>
      </c>
      <c r="H101" s="234"/>
      <c r="I101" s="234"/>
      <c r="J101" s="234"/>
      <c r="K101" s="234"/>
      <c r="L101" s="234"/>
      <c r="M101" s="234"/>
      <c r="N101" s="235"/>
    </row>
    <row r="102" spans="1:14" ht="27" customHeight="1" thickBot="1">
      <c r="A102" s="23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29" t="s">
        <v>80</v>
      </c>
      <c r="B114" s="230"/>
      <c r="C114" s="230"/>
      <c r="D114" s="230"/>
      <c r="E114" s="230"/>
      <c r="F114" s="230"/>
    </row>
    <row r="115" spans="1:6" ht="27" customHeight="1" thickBot="1">
      <c r="A115" s="231" t="s">
        <v>31</v>
      </c>
      <c r="B115" s="232"/>
      <c r="C115" s="27" t="s">
        <v>48</v>
      </c>
      <c r="D115" s="28" t="s">
        <v>49</v>
      </c>
      <c r="E115" s="28" t="s">
        <v>50</v>
      </c>
      <c r="F115" s="29" t="s">
        <v>51</v>
      </c>
    </row>
    <row r="116" spans="1:6" ht="15.95" customHeight="1">
      <c r="A116" s="238" t="s">
        <v>52</v>
      </c>
      <c r="B116" s="30" t="s">
        <v>16</v>
      </c>
      <c r="C116" s="13">
        <v>90</v>
      </c>
      <c r="D116" s="31">
        <v>88.235294117647058</v>
      </c>
      <c r="E116" s="31">
        <v>92.783505154639172</v>
      </c>
      <c r="F116" s="32">
        <v>92.783505154639172</v>
      </c>
    </row>
    <row r="117" spans="1:6" ht="15.95" customHeight="1">
      <c r="A117" s="227"/>
      <c r="B117" s="33" t="s">
        <v>17</v>
      </c>
      <c r="C117" s="18">
        <v>7</v>
      </c>
      <c r="D117" s="34">
        <v>6.8627450980392153</v>
      </c>
      <c r="E117" s="34">
        <v>7.2164948453608249</v>
      </c>
      <c r="F117" s="35">
        <v>100</v>
      </c>
    </row>
    <row r="118" spans="1:6" ht="15.95" customHeight="1">
      <c r="A118" s="227"/>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6" t="s">
        <v>37</v>
      </c>
      <c r="B120" s="237"/>
      <c r="C120" s="23">
        <v>102</v>
      </c>
      <c r="D120" s="39">
        <v>100</v>
      </c>
      <c r="E120" s="40"/>
      <c r="F120" s="41"/>
    </row>
    <row r="122" spans="1:6" ht="18" customHeight="1" thickBot="1">
      <c r="A122" s="229" t="s">
        <v>81</v>
      </c>
      <c r="B122" s="230"/>
      <c r="C122" s="230"/>
      <c r="D122" s="230"/>
      <c r="E122" s="230"/>
      <c r="F122" s="230"/>
    </row>
    <row r="123" spans="1:6" ht="27" customHeight="1" thickBot="1">
      <c r="A123" s="231" t="s">
        <v>31</v>
      </c>
      <c r="B123" s="232"/>
      <c r="C123" s="27" t="s">
        <v>48</v>
      </c>
      <c r="D123" s="28" t="s">
        <v>49</v>
      </c>
      <c r="E123" s="28" t="s">
        <v>50</v>
      </c>
      <c r="F123" s="29" t="s">
        <v>51</v>
      </c>
    </row>
    <row r="124" spans="1:6" ht="15.95" customHeight="1">
      <c r="A124" s="238" t="s">
        <v>52</v>
      </c>
      <c r="B124" s="30" t="s">
        <v>16</v>
      </c>
      <c r="C124" s="13">
        <v>85</v>
      </c>
      <c r="D124" s="31">
        <v>83.333333333333329</v>
      </c>
      <c r="E124" s="31">
        <v>87.628865979381445</v>
      </c>
      <c r="F124" s="32">
        <v>87.628865979381445</v>
      </c>
    </row>
    <row r="125" spans="1:6" ht="15.95" customHeight="1">
      <c r="A125" s="227"/>
      <c r="B125" s="33" t="s">
        <v>17</v>
      </c>
      <c r="C125" s="18">
        <v>12</v>
      </c>
      <c r="D125" s="34">
        <v>11.764705882352942</v>
      </c>
      <c r="E125" s="34">
        <v>12.371134020618557</v>
      </c>
      <c r="F125" s="35">
        <v>100</v>
      </c>
    </row>
    <row r="126" spans="1:6" ht="15.95" customHeight="1">
      <c r="A126" s="227"/>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6" t="s">
        <v>37</v>
      </c>
      <c r="B128" s="237"/>
      <c r="C128" s="23">
        <v>102</v>
      </c>
      <c r="D128" s="39">
        <v>100</v>
      </c>
      <c r="E128" s="40"/>
      <c r="F128" s="41"/>
    </row>
    <row r="131" spans="1:14" ht="16.5">
      <c r="A131" s="6" t="s">
        <v>46</v>
      </c>
    </row>
    <row r="133" spans="1:14" ht="15.95" customHeight="1" thickBot="1">
      <c r="A133" s="231" t="s">
        <v>31</v>
      </c>
      <c r="B133" s="7" t="s">
        <v>32</v>
      </c>
      <c r="C133" s="8" t="s">
        <v>33</v>
      </c>
      <c r="D133" s="8" t="s">
        <v>34</v>
      </c>
      <c r="E133" s="8" t="s">
        <v>35</v>
      </c>
      <c r="F133" s="8" t="s">
        <v>36</v>
      </c>
      <c r="G133" s="233" t="s">
        <v>37</v>
      </c>
      <c r="H133" s="234"/>
      <c r="I133" s="234"/>
      <c r="J133" s="234"/>
      <c r="K133" s="234"/>
      <c r="L133" s="234"/>
      <c r="M133" s="234"/>
      <c r="N133" s="235"/>
    </row>
    <row r="134" spans="1:14" ht="27" customHeight="1" thickBot="1">
      <c r="A134" s="23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29" t="s">
        <v>87</v>
      </c>
      <c r="B151" s="230"/>
      <c r="C151" s="230"/>
      <c r="D151" s="230"/>
      <c r="E151" s="230"/>
      <c r="F151" s="230"/>
    </row>
    <row r="152" spans="1:14" ht="27" customHeight="1" thickBot="1">
      <c r="A152" s="231" t="s">
        <v>31</v>
      </c>
      <c r="B152" s="232"/>
      <c r="C152" s="27" t="s">
        <v>48</v>
      </c>
      <c r="D152" s="28" t="s">
        <v>49</v>
      </c>
      <c r="E152" s="28" t="s">
        <v>50</v>
      </c>
      <c r="F152" s="29" t="s">
        <v>51</v>
      </c>
    </row>
    <row r="153" spans="1:14" ht="15.95" customHeight="1">
      <c r="A153" s="238" t="s">
        <v>52</v>
      </c>
      <c r="B153" s="30" t="s">
        <v>16</v>
      </c>
      <c r="C153" s="13">
        <v>24</v>
      </c>
      <c r="D153" s="31">
        <v>23.529411764705884</v>
      </c>
      <c r="E153" s="31">
        <v>24.489795918367346</v>
      </c>
      <c r="F153" s="32">
        <v>24.489795918367346</v>
      </c>
    </row>
    <row r="154" spans="1:14" ht="15.95" customHeight="1">
      <c r="A154" s="227"/>
      <c r="B154" s="33" t="s">
        <v>17</v>
      </c>
      <c r="C154" s="18">
        <v>74</v>
      </c>
      <c r="D154" s="34">
        <v>72.549019607843135</v>
      </c>
      <c r="E154" s="34">
        <v>75.510204081632651</v>
      </c>
      <c r="F154" s="35">
        <v>100</v>
      </c>
    </row>
    <row r="155" spans="1:14" ht="15.95" customHeight="1">
      <c r="A155" s="227"/>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6" t="s">
        <v>37</v>
      </c>
      <c r="B157" s="237"/>
      <c r="C157" s="23">
        <v>102</v>
      </c>
      <c r="D157" s="39">
        <v>100</v>
      </c>
      <c r="E157" s="40"/>
      <c r="F157" s="41"/>
    </row>
    <row r="160" spans="1:14" ht="16.5">
      <c r="A160" s="6" t="s">
        <v>46</v>
      </c>
    </row>
    <row r="162" spans="1:14" ht="15.95" customHeight="1" thickBot="1">
      <c r="A162" s="231" t="s">
        <v>31</v>
      </c>
      <c r="B162" s="7" t="s">
        <v>32</v>
      </c>
      <c r="C162" s="8" t="s">
        <v>33</v>
      </c>
      <c r="D162" s="8" t="s">
        <v>34</v>
      </c>
      <c r="E162" s="8" t="s">
        <v>35</v>
      </c>
      <c r="F162" s="8" t="s">
        <v>36</v>
      </c>
      <c r="G162" s="233" t="s">
        <v>37</v>
      </c>
      <c r="H162" s="234"/>
      <c r="I162" s="234"/>
      <c r="J162" s="234"/>
      <c r="K162" s="234"/>
      <c r="L162" s="234"/>
      <c r="M162" s="234"/>
      <c r="N162" s="235"/>
    </row>
    <row r="163" spans="1:14" ht="27" customHeight="1" thickBot="1">
      <c r="A163" s="23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29" t="s">
        <v>90</v>
      </c>
      <c r="B175" s="230"/>
      <c r="C175" s="230"/>
      <c r="D175" s="230"/>
      <c r="E175" s="230"/>
      <c r="F175" s="230"/>
    </row>
    <row r="176" spans="1:14" ht="27" customHeight="1" thickBot="1">
      <c r="A176" s="231" t="s">
        <v>31</v>
      </c>
      <c r="B176" s="232"/>
      <c r="C176" s="27" t="s">
        <v>48</v>
      </c>
      <c r="D176" s="28" t="s">
        <v>49</v>
      </c>
      <c r="E176" s="28" t="s">
        <v>50</v>
      </c>
      <c r="F176" s="29" t="s">
        <v>51</v>
      </c>
    </row>
    <row r="177" spans="1:6" ht="24.95" customHeight="1" thickBot="1">
      <c r="A177" s="226" t="s">
        <v>52</v>
      </c>
      <c r="B177" s="30" t="s">
        <v>91</v>
      </c>
      <c r="C177" s="13">
        <v>28</v>
      </c>
      <c r="D177" s="31">
        <v>27.450980392156861</v>
      </c>
      <c r="E177" s="31">
        <v>27.450980392156861</v>
      </c>
      <c r="F177" s="32">
        <v>27.450980392156861</v>
      </c>
    </row>
    <row r="178" spans="1:6" ht="24.95" customHeight="1">
      <c r="A178" s="227"/>
      <c r="B178" s="33" t="s">
        <v>92</v>
      </c>
      <c r="C178" s="18">
        <v>14</v>
      </c>
      <c r="D178" s="34">
        <v>13.725490196078431</v>
      </c>
      <c r="E178" s="34">
        <v>13.725490196078431</v>
      </c>
      <c r="F178" s="35">
        <v>41.176470588235297</v>
      </c>
    </row>
    <row r="179" spans="1:6" ht="24.95" customHeight="1">
      <c r="A179" s="227"/>
      <c r="B179" s="33" t="s">
        <v>93</v>
      </c>
      <c r="C179" s="18">
        <v>15</v>
      </c>
      <c r="D179" s="34">
        <v>14.705882352941176</v>
      </c>
      <c r="E179" s="34">
        <v>14.705882352941176</v>
      </c>
      <c r="F179" s="35">
        <v>55.882352941176471</v>
      </c>
    </row>
    <row r="180" spans="1:6" ht="24.95" customHeight="1">
      <c r="A180" s="227"/>
      <c r="B180" s="33" t="s">
        <v>94</v>
      </c>
      <c r="C180" s="18">
        <v>36</v>
      </c>
      <c r="D180" s="34">
        <v>35.294117647058826</v>
      </c>
      <c r="E180" s="34">
        <v>35.294117647058826</v>
      </c>
      <c r="F180" s="35">
        <v>91.17647058823529</v>
      </c>
    </row>
    <row r="181" spans="1:6" ht="24.95" customHeight="1">
      <c r="A181" s="227"/>
      <c r="B181" s="33" t="s">
        <v>95</v>
      </c>
      <c r="C181" s="18">
        <v>9</v>
      </c>
      <c r="D181" s="34">
        <v>8.8235294117647065</v>
      </c>
      <c r="E181" s="34">
        <v>8.8235294117647065</v>
      </c>
      <c r="F181" s="35">
        <v>100</v>
      </c>
    </row>
    <row r="182" spans="1:6" ht="15.95" customHeight="1" thickBot="1">
      <c r="A182" s="228"/>
      <c r="B182" s="42" t="s">
        <v>37</v>
      </c>
      <c r="C182" s="23">
        <v>102</v>
      </c>
      <c r="D182" s="39">
        <v>100</v>
      </c>
      <c r="E182" s="39">
        <v>100</v>
      </c>
      <c r="F182" s="41"/>
    </row>
    <row r="184" spans="1:6" ht="18" customHeight="1" thickBot="1">
      <c r="A184" s="229" t="s">
        <v>96</v>
      </c>
      <c r="B184" s="230"/>
      <c r="C184" s="230"/>
      <c r="D184" s="230"/>
      <c r="E184" s="230"/>
      <c r="F184" s="230"/>
    </row>
    <row r="185" spans="1:6" ht="27" customHeight="1" thickBot="1">
      <c r="A185" s="231" t="s">
        <v>31</v>
      </c>
      <c r="B185" s="232"/>
      <c r="C185" s="27" t="s">
        <v>48</v>
      </c>
      <c r="D185" s="28" t="s">
        <v>49</v>
      </c>
      <c r="E185" s="28" t="s">
        <v>50</v>
      </c>
      <c r="F185" s="29" t="s">
        <v>51</v>
      </c>
    </row>
    <row r="186" spans="1:6" ht="15.95" customHeight="1" thickBot="1">
      <c r="A186" s="226" t="s">
        <v>52</v>
      </c>
      <c r="B186" s="30" t="s">
        <v>97</v>
      </c>
      <c r="C186" s="13">
        <v>61</v>
      </c>
      <c r="D186" s="31">
        <v>59.803921568627452</v>
      </c>
      <c r="E186" s="31">
        <v>59.803921568627452</v>
      </c>
      <c r="F186" s="32">
        <v>59.803921568627452</v>
      </c>
    </row>
    <row r="187" spans="1:6" ht="15.95" customHeight="1">
      <c r="A187" s="227"/>
      <c r="B187" s="33" t="s">
        <v>98</v>
      </c>
      <c r="C187" s="18">
        <v>41</v>
      </c>
      <c r="D187" s="34">
        <v>40.196078431372548</v>
      </c>
      <c r="E187" s="34">
        <v>40.196078431372548</v>
      </c>
      <c r="F187" s="35">
        <v>100</v>
      </c>
    </row>
    <row r="188" spans="1:6" ht="15.95" customHeight="1" thickBot="1">
      <c r="A188" s="228"/>
      <c r="B188" s="42" t="s">
        <v>37</v>
      </c>
      <c r="C188" s="23">
        <v>102</v>
      </c>
      <c r="D188" s="39">
        <v>100</v>
      </c>
      <c r="E188" s="39">
        <v>100</v>
      </c>
      <c r="F188" s="41"/>
    </row>
    <row r="190" spans="1:6" ht="18" customHeight="1" thickBot="1">
      <c r="A190" s="229" t="s">
        <v>99</v>
      </c>
      <c r="B190" s="230"/>
      <c r="C190" s="230"/>
      <c r="D190" s="230"/>
      <c r="E190" s="230"/>
      <c r="F190" s="230"/>
    </row>
    <row r="191" spans="1:6" ht="27" customHeight="1" thickBot="1">
      <c r="A191" s="231" t="s">
        <v>31</v>
      </c>
      <c r="B191" s="232"/>
      <c r="C191" s="27" t="s">
        <v>48</v>
      </c>
      <c r="D191" s="28" t="s">
        <v>49</v>
      </c>
      <c r="E191" s="28" t="s">
        <v>50</v>
      </c>
      <c r="F191" s="29" t="s">
        <v>51</v>
      </c>
    </row>
    <row r="192" spans="1:6" ht="15.95" customHeight="1" thickBot="1">
      <c r="A192" s="226" t="s">
        <v>52</v>
      </c>
      <c r="B192" s="30" t="s">
        <v>31</v>
      </c>
      <c r="C192" s="13">
        <v>68</v>
      </c>
      <c r="D192" s="31">
        <v>66.666666666666671</v>
      </c>
      <c r="E192" s="31">
        <v>66.666666666666671</v>
      </c>
      <c r="F192" s="32">
        <v>66.666666666666671</v>
      </c>
    </row>
    <row r="193" spans="1:6" ht="144.94999999999999" customHeight="1">
      <c r="A193" s="227"/>
      <c r="B193" s="33" t="s">
        <v>100</v>
      </c>
      <c r="C193" s="18">
        <v>1</v>
      </c>
      <c r="D193" s="34">
        <v>0.98039215686274506</v>
      </c>
      <c r="E193" s="34">
        <v>0.98039215686274506</v>
      </c>
      <c r="F193" s="35">
        <v>67.647058823529406</v>
      </c>
    </row>
    <row r="194" spans="1:6" ht="92.1" customHeight="1">
      <c r="A194" s="227"/>
      <c r="B194" s="33" t="s">
        <v>101</v>
      </c>
      <c r="C194" s="18">
        <v>1</v>
      </c>
      <c r="D194" s="34">
        <v>0.98039215686274506</v>
      </c>
      <c r="E194" s="34">
        <v>0.98039215686274506</v>
      </c>
      <c r="F194" s="35">
        <v>68.627450980392155</v>
      </c>
    </row>
    <row r="195" spans="1:6" ht="48.95" customHeight="1">
      <c r="A195" s="227"/>
      <c r="B195" s="33" t="s">
        <v>102</v>
      </c>
      <c r="C195" s="18">
        <v>1</v>
      </c>
      <c r="D195" s="34">
        <v>0.98039215686274506</v>
      </c>
      <c r="E195" s="34">
        <v>0.98039215686274506</v>
      </c>
      <c r="F195" s="35">
        <v>69.607843137254903</v>
      </c>
    </row>
    <row r="196" spans="1:6" ht="156" customHeight="1">
      <c r="A196" s="227"/>
      <c r="B196" s="33" t="s">
        <v>103</v>
      </c>
      <c r="C196" s="18">
        <v>1</v>
      </c>
      <c r="D196" s="34">
        <v>0.98039215686274506</v>
      </c>
      <c r="E196" s="34">
        <v>0.98039215686274506</v>
      </c>
      <c r="F196" s="35">
        <v>70.588235294117652</v>
      </c>
    </row>
    <row r="197" spans="1:6" ht="409.6" customHeight="1">
      <c r="A197" s="227"/>
      <c r="B197" s="33" t="s">
        <v>104</v>
      </c>
      <c r="C197" s="18">
        <v>1</v>
      </c>
      <c r="D197" s="34">
        <v>0.98039215686274506</v>
      </c>
      <c r="E197" s="34">
        <v>0.98039215686274506</v>
      </c>
      <c r="F197" s="35">
        <v>71.568627450980387</v>
      </c>
    </row>
    <row r="198" spans="1:6" ht="336.95" customHeight="1">
      <c r="A198" s="227"/>
      <c r="B198" s="33" t="s">
        <v>105</v>
      </c>
      <c r="C198" s="18">
        <v>1</v>
      </c>
      <c r="D198" s="34">
        <v>0.98039215686274506</v>
      </c>
      <c r="E198" s="34">
        <v>0.98039215686274506</v>
      </c>
      <c r="F198" s="35">
        <v>72.549019607843135</v>
      </c>
    </row>
    <row r="199" spans="1:6" ht="113.1" customHeight="1">
      <c r="A199" s="227"/>
      <c r="B199" s="33" t="s">
        <v>106</v>
      </c>
      <c r="C199" s="18">
        <v>1</v>
      </c>
      <c r="D199" s="34">
        <v>0.98039215686274506</v>
      </c>
      <c r="E199" s="34">
        <v>0.98039215686274506</v>
      </c>
      <c r="F199" s="35">
        <v>73.529411764705884</v>
      </c>
    </row>
    <row r="200" spans="1:6" ht="409.6" customHeight="1">
      <c r="A200" s="227"/>
      <c r="B200" s="33" t="s">
        <v>107</v>
      </c>
      <c r="C200" s="18">
        <v>1</v>
      </c>
      <c r="D200" s="34">
        <v>0.98039215686274506</v>
      </c>
      <c r="E200" s="34">
        <v>0.98039215686274506</v>
      </c>
      <c r="F200" s="35">
        <v>74.509803921568633</v>
      </c>
    </row>
    <row r="201" spans="1:6" ht="69.95" customHeight="1">
      <c r="A201" s="227"/>
      <c r="B201" s="33" t="s">
        <v>108</v>
      </c>
      <c r="C201" s="18">
        <v>1</v>
      </c>
      <c r="D201" s="34">
        <v>0.98039215686274506</v>
      </c>
      <c r="E201" s="34">
        <v>0.98039215686274506</v>
      </c>
      <c r="F201" s="35">
        <v>75.490196078431367</v>
      </c>
    </row>
    <row r="202" spans="1:6" ht="123.95" customHeight="1">
      <c r="A202" s="227"/>
      <c r="B202" s="33" t="s">
        <v>109</v>
      </c>
      <c r="C202" s="18">
        <v>1</v>
      </c>
      <c r="D202" s="34">
        <v>0.98039215686274506</v>
      </c>
      <c r="E202" s="34">
        <v>0.98039215686274506</v>
      </c>
      <c r="F202" s="35">
        <v>76.470588235294116</v>
      </c>
    </row>
    <row r="203" spans="1:6" ht="135" customHeight="1">
      <c r="A203" s="227"/>
      <c r="B203" s="33" t="s">
        <v>110</v>
      </c>
      <c r="C203" s="18">
        <v>1</v>
      </c>
      <c r="D203" s="34">
        <v>0.98039215686274506</v>
      </c>
      <c r="E203" s="34">
        <v>0.98039215686274506</v>
      </c>
      <c r="F203" s="35">
        <v>77.450980392156865</v>
      </c>
    </row>
    <row r="204" spans="1:6" ht="113.1" customHeight="1">
      <c r="A204" s="227"/>
      <c r="B204" s="33" t="s">
        <v>111</v>
      </c>
      <c r="C204" s="18">
        <v>1</v>
      </c>
      <c r="D204" s="34">
        <v>0.98039215686274506</v>
      </c>
      <c r="E204" s="34">
        <v>0.98039215686274506</v>
      </c>
      <c r="F204" s="35">
        <v>78.431372549019613</v>
      </c>
    </row>
    <row r="205" spans="1:6" ht="24.95" customHeight="1">
      <c r="A205" s="227"/>
      <c r="B205" s="33" t="s">
        <v>112</v>
      </c>
      <c r="C205" s="18">
        <v>1</v>
      </c>
      <c r="D205" s="34">
        <v>0.98039215686274506</v>
      </c>
      <c r="E205" s="34">
        <v>0.98039215686274506</v>
      </c>
      <c r="F205" s="35">
        <v>79.411764705882348</v>
      </c>
    </row>
    <row r="206" spans="1:6" ht="92.1" customHeight="1">
      <c r="A206" s="227"/>
      <c r="B206" s="33" t="s">
        <v>113</v>
      </c>
      <c r="C206" s="18">
        <v>1</v>
      </c>
      <c r="D206" s="34">
        <v>0.98039215686274506</v>
      </c>
      <c r="E206" s="34">
        <v>0.98039215686274506</v>
      </c>
      <c r="F206" s="35">
        <v>80.392156862745097</v>
      </c>
    </row>
    <row r="207" spans="1:6" ht="35.1" customHeight="1">
      <c r="A207" s="227"/>
      <c r="B207" s="33" t="s">
        <v>114</v>
      </c>
      <c r="C207" s="18">
        <v>1</v>
      </c>
      <c r="D207" s="34">
        <v>0.98039215686274506</v>
      </c>
      <c r="E207" s="34">
        <v>0.98039215686274506</v>
      </c>
      <c r="F207" s="35">
        <v>81.372549019607845</v>
      </c>
    </row>
    <row r="208" spans="1:6" ht="156" customHeight="1">
      <c r="A208" s="227"/>
      <c r="B208" s="33" t="s">
        <v>115</v>
      </c>
      <c r="C208" s="18">
        <v>1</v>
      </c>
      <c r="D208" s="34">
        <v>0.98039215686274506</v>
      </c>
      <c r="E208" s="34">
        <v>0.98039215686274506</v>
      </c>
      <c r="F208" s="35">
        <v>82.352941176470594</v>
      </c>
    </row>
    <row r="209" spans="1:6" ht="261.95" customHeight="1">
      <c r="A209" s="227"/>
      <c r="B209" s="33" t="s">
        <v>116</v>
      </c>
      <c r="C209" s="18">
        <v>1</v>
      </c>
      <c r="D209" s="34">
        <v>0.98039215686274506</v>
      </c>
      <c r="E209" s="34">
        <v>0.98039215686274506</v>
      </c>
      <c r="F209" s="35">
        <v>83.333333333333329</v>
      </c>
    </row>
    <row r="210" spans="1:6" ht="48.95" customHeight="1">
      <c r="A210" s="227"/>
      <c r="B210" s="33" t="s">
        <v>117</v>
      </c>
      <c r="C210" s="18">
        <v>1</v>
      </c>
      <c r="D210" s="34">
        <v>0.98039215686274506</v>
      </c>
      <c r="E210" s="34">
        <v>0.98039215686274506</v>
      </c>
      <c r="F210" s="35">
        <v>84.313725490196077</v>
      </c>
    </row>
    <row r="211" spans="1:6" ht="102" customHeight="1">
      <c r="A211" s="227"/>
      <c r="B211" s="33" t="s">
        <v>118</v>
      </c>
      <c r="C211" s="18">
        <v>1</v>
      </c>
      <c r="D211" s="34">
        <v>0.98039215686274506</v>
      </c>
      <c r="E211" s="34">
        <v>0.98039215686274506</v>
      </c>
      <c r="F211" s="35">
        <v>85.294117647058826</v>
      </c>
    </row>
    <row r="212" spans="1:6" ht="198.95" customHeight="1">
      <c r="A212" s="227"/>
      <c r="B212" s="33" t="s">
        <v>119</v>
      </c>
      <c r="C212" s="18">
        <v>1</v>
      </c>
      <c r="D212" s="34">
        <v>0.98039215686274506</v>
      </c>
      <c r="E212" s="34">
        <v>0.98039215686274506</v>
      </c>
      <c r="F212" s="35">
        <v>86.274509803921575</v>
      </c>
    </row>
    <row r="213" spans="1:6" ht="48.95" customHeight="1">
      <c r="A213" s="227"/>
      <c r="B213" s="33" t="s">
        <v>120</v>
      </c>
      <c r="C213" s="18">
        <v>1</v>
      </c>
      <c r="D213" s="34">
        <v>0.98039215686274506</v>
      </c>
      <c r="E213" s="34">
        <v>0.98039215686274506</v>
      </c>
      <c r="F213" s="35">
        <v>87.254901960784309</v>
      </c>
    </row>
    <row r="214" spans="1:6" ht="69.95" customHeight="1">
      <c r="A214" s="227"/>
      <c r="B214" s="33" t="s">
        <v>121</v>
      </c>
      <c r="C214" s="18">
        <v>1</v>
      </c>
      <c r="D214" s="34">
        <v>0.98039215686274506</v>
      </c>
      <c r="E214" s="34">
        <v>0.98039215686274506</v>
      </c>
      <c r="F214" s="35">
        <v>88.235294117647058</v>
      </c>
    </row>
    <row r="215" spans="1:6" ht="24.95" customHeight="1">
      <c r="A215" s="227"/>
      <c r="B215" s="33" t="s">
        <v>122</v>
      </c>
      <c r="C215" s="18">
        <v>1</v>
      </c>
      <c r="D215" s="34">
        <v>0.98039215686274506</v>
      </c>
      <c r="E215" s="34">
        <v>0.98039215686274506</v>
      </c>
      <c r="F215" s="35">
        <v>89.215686274509807</v>
      </c>
    </row>
    <row r="216" spans="1:6" ht="167.1" customHeight="1">
      <c r="A216" s="227"/>
      <c r="B216" s="33" t="s">
        <v>123</v>
      </c>
      <c r="C216" s="18">
        <v>1</v>
      </c>
      <c r="D216" s="34">
        <v>0.98039215686274506</v>
      </c>
      <c r="E216" s="34">
        <v>0.98039215686274506</v>
      </c>
      <c r="F216" s="35">
        <v>90.196078431372555</v>
      </c>
    </row>
    <row r="217" spans="1:6" ht="92.1" customHeight="1">
      <c r="A217" s="227"/>
      <c r="B217" s="33" t="s">
        <v>124</v>
      </c>
      <c r="C217" s="18">
        <v>1</v>
      </c>
      <c r="D217" s="34">
        <v>0.98039215686274506</v>
      </c>
      <c r="E217" s="34">
        <v>0.98039215686274506</v>
      </c>
      <c r="F217" s="35">
        <v>91.17647058823529</v>
      </c>
    </row>
    <row r="218" spans="1:6" ht="81" customHeight="1">
      <c r="A218" s="227"/>
      <c r="B218" s="33" t="s">
        <v>125</v>
      </c>
      <c r="C218" s="18">
        <v>1</v>
      </c>
      <c r="D218" s="34">
        <v>0.98039215686274506</v>
      </c>
      <c r="E218" s="34">
        <v>0.98039215686274506</v>
      </c>
      <c r="F218" s="35">
        <v>92.156862745098039</v>
      </c>
    </row>
    <row r="219" spans="1:6" ht="113.1" customHeight="1">
      <c r="A219" s="227"/>
      <c r="B219" s="33" t="s">
        <v>126</v>
      </c>
      <c r="C219" s="18">
        <v>1</v>
      </c>
      <c r="D219" s="34">
        <v>0.98039215686274506</v>
      </c>
      <c r="E219" s="34">
        <v>0.98039215686274506</v>
      </c>
      <c r="F219" s="35">
        <v>93.137254901960787</v>
      </c>
    </row>
    <row r="220" spans="1:6" ht="135" customHeight="1">
      <c r="A220" s="227"/>
      <c r="B220" s="33" t="s">
        <v>127</v>
      </c>
      <c r="C220" s="18">
        <v>1</v>
      </c>
      <c r="D220" s="34">
        <v>0.98039215686274506</v>
      </c>
      <c r="E220" s="34">
        <v>0.98039215686274506</v>
      </c>
      <c r="F220" s="35">
        <v>94.117647058823536</v>
      </c>
    </row>
    <row r="221" spans="1:6" ht="92.1" customHeight="1">
      <c r="A221" s="227"/>
      <c r="B221" s="33" t="s">
        <v>128</v>
      </c>
      <c r="C221" s="18">
        <v>1</v>
      </c>
      <c r="D221" s="34">
        <v>0.98039215686274506</v>
      </c>
      <c r="E221" s="34">
        <v>0.98039215686274506</v>
      </c>
      <c r="F221" s="35">
        <v>95.098039215686271</v>
      </c>
    </row>
    <row r="222" spans="1:6" ht="144.94999999999999" customHeight="1">
      <c r="A222" s="227"/>
      <c r="B222" s="33" t="s">
        <v>129</v>
      </c>
      <c r="C222" s="18">
        <v>1</v>
      </c>
      <c r="D222" s="34">
        <v>0.98039215686274506</v>
      </c>
      <c r="E222" s="34">
        <v>0.98039215686274506</v>
      </c>
      <c r="F222" s="35">
        <v>96.078431372549019</v>
      </c>
    </row>
    <row r="223" spans="1:6" ht="60" customHeight="1">
      <c r="A223" s="227"/>
      <c r="B223" s="33" t="s">
        <v>130</v>
      </c>
      <c r="C223" s="18">
        <v>1</v>
      </c>
      <c r="D223" s="34">
        <v>0.98039215686274506</v>
      </c>
      <c r="E223" s="34">
        <v>0.98039215686274506</v>
      </c>
      <c r="F223" s="35">
        <v>97.058823529411768</v>
      </c>
    </row>
    <row r="224" spans="1:6" ht="261.95" customHeight="1">
      <c r="A224" s="227"/>
      <c r="B224" s="33" t="s">
        <v>131</v>
      </c>
      <c r="C224" s="18">
        <v>1</v>
      </c>
      <c r="D224" s="34">
        <v>0.98039215686274506</v>
      </c>
      <c r="E224" s="34">
        <v>0.98039215686274506</v>
      </c>
      <c r="F224" s="35">
        <v>98.039215686274517</v>
      </c>
    </row>
    <row r="225" spans="1:15" ht="81" customHeight="1">
      <c r="A225" s="227"/>
      <c r="B225" s="33" t="s">
        <v>132</v>
      </c>
      <c r="C225" s="18">
        <v>1</v>
      </c>
      <c r="D225" s="34">
        <v>0.98039215686274506</v>
      </c>
      <c r="E225" s="34">
        <v>0.98039215686274506</v>
      </c>
      <c r="F225" s="35">
        <v>99.019607843137251</v>
      </c>
    </row>
    <row r="226" spans="1:15" ht="92.1" customHeight="1">
      <c r="A226" s="227"/>
      <c r="B226" s="33" t="s">
        <v>133</v>
      </c>
      <c r="C226" s="18">
        <v>1</v>
      </c>
      <c r="D226" s="34">
        <v>0.98039215686274506</v>
      </c>
      <c r="E226" s="34">
        <v>0.98039215686274506</v>
      </c>
      <c r="F226" s="35">
        <v>100</v>
      </c>
    </row>
    <row r="227" spans="1:15" ht="15.95" customHeight="1" thickBot="1">
      <c r="A227" s="228"/>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5" t="s">
        <v>31</v>
      </c>
      <c r="B232" s="52" t="s">
        <v>32</v>
      </c>
      <c r="C232" s="53" t="s">
        <v>33</v>
      </c>
      <c r="D232" s="53" t="s">
        <v>34</v>
      </c>
      <c r="E232" s="53" t="s">
        <v>35</v>
      </c>
      <c r="F232" s="53" t="s">
        <v>36</v>
      </c>
      <c r="G232" s="217" t="s">
        <v>37</v>
      </c>
      <c r="H232" s="218"/>
      <c r="I232" s="218"/>
      <c r="J232" s="218"/>
      <c r="K232" s="218"/>
      <c r="L232" s="218"/>
      <c r="M232" s="218"/>
      <c r="N232" s="219"/>
      <c r="O232" s="54"/>
    </row>
    <row r="233" spans="1:15" ht="24.75" thickBot="1">
      <c r="A233" s="216"/>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0" t="s">
        <v>142</v>
      </c>
      <c r="B271" s="221"/>
      <c r="C271" s="221"/>
      <c r="D271" s="221"/>
      <c r="E271" s="221"/>
      <c r="F271" s="221"/>
      <c r="G271" s="54"/>
      <c r="H271" s="54"/>
      <c r="I271" s="54"/>
      <c r="J271" s="54"/>
      <c r="K271" s="54"/>
      <c r="L271" s="54"/>
      <c r="M271" s="54"/>
      <c r="N271" s="54"/>
      <c r="O271" s="54"/>
      <c r="P271" s="54"/>
      <c r="Q271" s="54"/>
      <c r="R271" s="54"/>
      <c r="S271" s="54"/>
    </row>
    <row r="272" spans="1:19" ht="24.75" thickBot="1">
      <c r="A272" s="215" t="s">
        <v>31</v>
      </c>
      <c r="B272" s="222"/>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3"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4"/>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5"/>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0" t="s">
        <v>143</v>
      </c>
      <c r="B278" s="221"/>
      <c r="C278" s="221"/>
      <c r="D278" s="221"/>
      <c r="E278" s="221"/>
      <c r="F278" s="221"/>
      <c r="G278" s="54"/>
      <c r="H278" s="54"/>
      <c r="I278" s="54"/>
      <c r="J278" s="54"/>
      <c r="K278" s="54"/>
      <c r="L278" s="54"/>
      <c r="M278" s="54"/>
      <c r="N278" s="54"/>
      <c r="O278" s="54"/>
      <c r="P278" s="54"/>
      <c r="Q278" s="54"/>
      <c r="R278" s="54"/>
      <c r="S278" s="54"/>
    </row>
    <row r="279" spans="1:19" ht="24.75" thickBot="1">
      <c r="A279" s="215" t="s">
        <v>31</v>
      </c>
      <c r="B279" s="222"/>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3"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4"/>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5"/>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0" t="s">
        <v>144</v>
      </c>
      <c r="B285" s="221"/>
      <c r="C285" s="221"/>
      <c r="D285" s="221"/>
      <c r="E285" s="221"/>
      <c r="F285" s="221"/>
      <c r="G285" s="54"/>
      <c r="H285" s="54"/>
      <c r="I285" s="54"/>
      <c r="J285" s="54"/>
      <c r="K285" s="54"/>
      <c r="L285" s="54"/>
      <c r="M285" s="54"/>
      <c r="N285" s="54"/>
      <c r="O285" s="54"/>
      <c r="P285" s="54"/>
      <c r="Q285" s="54"/>
      <c r="R285" s="54"/>
      <c r="S285" s="54"/>
    </row>
    <row r="286" spans="1:19" ht="24.75" thickBot="1">
      <c r="A286" s="215" t="s">
        <v>31</v>
      </c>
      <c r="B286" s="222"/>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3"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4"/>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5"/>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0" t="s">
        <v>145</v>
      </c>
      <c r="B292" s="221"/>
      <c r="C292" s="221"/>
      <c r="D292" s="221"/>
      <c r="E292" s="221"/>
      <c r="F292" s="221"/>
      <c r="G292" s="54"/>
      <c r="H292" s="54"/>
      <c r="I292" s="54"/>
      <c r="J292" s="54"/>
      <c r="K292" s="54"/>
      <c r="L292" s="54"/>
      <c r="M292" s="54"/>
      <c r="N292" s="54"/>
      <c r="O292" s="54"/>
      <c r="P292" s="54"/>
      <c r="Q292" s="54"/>
      <c r="R292" s="54"/>
      <c r="S292" s="54"/>
    </row>
    <row r="293" spans="1:19" ht="24.75" thickBot="1">
      <c r="A293" s="215" t="s">
        <v>31</v>
      </c>
      <c r="B293" s="222"/>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3"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4"/>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5"/>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0" t="s">
        <v>146</v>
      </c>
      <c r="B299" s="221"/>
      <c r="C299" s="221"/>
      <c r="D299" s="221"/>
      <c r="E299" s="221"/>
      <c r="F299" s="221"/>
      <c r="G299" s="54"/>
      <c r="H299" s="54"/>
      <c r="I299" s="54"/>
      <c r="J299" s="54"/>
      <c r="K299" s="54"/>
      <c r="L299" s="54"/>
      <c r="M299" s="54"/>
      <c r="N299" s="54"/>
      <c r="O299" s="54"/>
      <c r="P299" s="54"/>
      <c r="Q299" s="54"/>
      <c r="R299" s="54"/>
      <c r="S299" s="54"/>
    </row>
    <row r="300" spans="1:19" ht="24.75" thickBot="1">
      <c r="A300" s="215" t="s">
        <v>31</v>
      </c>
      <c r="B300" s="222"/>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3"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4"/>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5"/>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0" t="s">
        <v>147</v>
      </c>
      <c r="B306" s="221"/>
      <c r="C306" s="221"/>
      <c r="D306" s="221"/>
      <c r="E306" s="221"/>
      <c r="F306" s="221"/>
      <c r="G306" s="54"/>
      <c r="H306" s="54"/>
      <c r="I306" s="54"/>
      <c r="J306" s="54"/>
      <c r="K306" s="54"/>
      <c r="L306" s="54"/>
      <c r="M306" s="54"/>
      <c r="N306" s="54"/>
      <c r="O306" s="54"/>
      <c r="P306" s="54"/>
      <c r="Q306" s="54"/>
      <c r="R306" s="54"/>
      <c r="S306" s="54"/>
    </row>
    <row r="307" spans="1:19" ht="24.75" thickBot="1">
      <c r="A307" s="215" t="s">
        <v>31</v>
      </c>
      <c r="B307" s="222"/>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3"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4"/>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4"/>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4"/>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4"/>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4"/>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4"/>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5"/>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0" t="s">
        <v>148</v>
      </c>
      <c r="B318" s="221"/>
      <c r="C318" s="221"/>
      <c r="D318" s="221"/>
      <c r="E318" s="221"/>
      <c r="F318" s="221"/>
      <c r="G318" s="54"/>
      <c r="H318" s="54"/>
      <c r="I318" s="54"/>
      <c r="J318" s="54"/>
      <c r="K318" s="54"/>
      <c r="L318" s="54"/>
      <c r="M318" s="54"/>
      <c r="N318" s="54"/>
      <c r="O318" s="54"/>
      <c r="P318" s="54"/>
      <c r="Q318" s="54"/>
      <c r="R318" s="54"/>
      <c r="S318" s="54"/>
    </row>
    <row r="319" spans="1:19" ht="24.75" thickBot="1">
      <c r="A319" s="215" t="s">
        <v>31</v>
      </c>
      <c r="B319" s="222"/>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3"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4"/>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5"/>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0" t="s">
        <v>149</v>
      </c>
      <c r="B325" s="221"/>
      <c r="C325" s="221"/>
      <c r="D325" s="221"/>
      <c r="E325" s="221"/>
      <c r="F325" s="221"/>
      <c r="G325" s="54"/>
      <c r="H325" s="54"/>
      <c r="I325" s="54"/>
      <c r="J325" s="54"/>
      <c r="K325" s="54"/>
      <c r="L325" s="54"/>
      <c r="M325" s="54"/>
      <c r="N325" s="54"/>
      <c r="O325" s="54"/>
      <c r="P325" s="54"/>
      <c r="Q325" s="54"/>
      <c r="R325" s="54"/>
      <c r="S325" s="54"/>
    </row>
    <row r="326" spans="1:19" ht="24.75" thickBot="1">
      <c r="A326" s="215" t="s">
        <v>31</v>
      </c>
      <c r="B326" s="222"/>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3"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4"/>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5"/>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0" t="s">
        <v>150</v>
      </c>
      <c r="B332" s="221"/>
      <c r="C332" s="221"/>
      <c r="D332" s="221"/>
      <c r="E332" s="221"/>
      <c r="F332" s="221"/>
      <c r="G332" s="54"/>
      <c r="H332" s="54"/>
      <c r="I332" s="54"/>
      <c r="J332" s="54"/>
      <c r="K332" s="54"/>
      <c r="L332" s="54"/>
      <c r="M332" s="54"/>
      <c r="N332" s="54"/>
      <c r="O332" s="54"/>
      <c r="P332" s="54"/>
      <c r="Q332" s="54"/>
      <c r="R332" s="54"/>
      <c r="S332" s="54"/>
    </row>
    <row r="333" spans="1:19" ht="24.75" thickBot="1">
      <c r="A333" s="215" t="s">
        <v>31</v>
      </c>
      <c r="B333" s="222"/>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3"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4"/>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5"/>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0" t="s">
        <v>151</v>
      </c>
      <c r="B339" s="221"/>
      <c r="C339" s="221"/>
      <c r="D339" s="221"/>
      <c r="E339" s="221"/>
      <c r="F339" s="221"/>
      <c r="G339" s="54"/>
      <c r="H339" s="54"/>
      <c r="I339" s="54"/>
      <c r="J339" s="54"/>
      <c r="K339" s="54"/>
      <c r="L339" s="54"/>
      <c r="M339" s="54"/>
      <c r="N339" s="54"/>
      <c r="O339" s="54"/>
      <c r="P339" s="54"/>
      <c r="Q339" s="54"/>
      <c r="R339" s="54"/>
      <c r="S339" s="54"/>
    </row>
    <row r="340" spans="1:19" ht="24.75" thickBot="1">
      <c r="A340" s="215" t="s">
        <v>31</v>
      </c>
      <c r="B340" s="222"/>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3"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4"/>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5"/>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0" t="s">
        <v>152</v>
      </c>
      <c r="B346" s="221"/>
      <c r="C346" s="221"/>
      <c r="D346" s="221"/>
      <c r="E346" s="221"/>
      <c r="F346" s="221"/>
      <c r="G346" s="54"/>
      <c r="H346" s="54"/>
      <c r="I346" s="54"/>
      <c r="J346" s="54"/>
      <c r="K346" s="54"/>
      <c r="L346" s="54"/>
      <c r="M346" s="54"/>
      <c r="N346" s="54"/>
      <c r="O346" s="54"/>
      <c r="P346" s="54"/>
      <c r="Q346" s="54"/>
      <c r="R346" s="54"/>
      <c r="S346" s="54"/>
    </row>
    <row r="347" spans="1:19" ht="24.75" thickBot="1">
      <c r="A347" s="215" t="s">
        <v>31</v>
      </c>
      <c r="B347" s="222"/>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3"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4"/>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5"/>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5" t="s">
        <v>31</v>
      </c>
      <c r="B352" s="52" t="s">
        <v>32</v>
      </c>
      <c r="C352" s="53" t="s">
        <v>33</v>
      </c>
      <c r="D352" s="53" t="s">
        <v>34</v>
      </c>
      <c r="E352" s="53" t="s">
        <v>35</v>
      </c>
      <c r="F352" s="53" t="s">
        <v>36</v>
      </c>
      <c r="G352" s="217" t="s">
        <v>37</v>
      </c>
      <c r="H352" s="218"/>
      <c r="I352" s="218"/>
      <c r="J352" s="218"/>
      <c r="K352" s="218"/>
      <c r="L352" s="218"/>
      <c r="M352" s="218"/>
      <c r="N352" s="219"/>
      <c r="O352" s="54"/>
    </row>
    <row r="353" spans="1:15" ht="24.75" thickBot="1">
      <c r="A353" s="216"/>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1" t="s">
        <v>31</v>
      </c>
      <c r="B25" s="7" t="s">
        <v>32</v>
      </c>
      <c r="C25" s="8" t="s">
        <v>33</v>
      </c>
      <c r="D25" s="8" t="s">
        <v>34</v>
      </c>
      <c r="E25" s="8" t="s">
        <v>35</v>
      </c>
      <c r="F25" s="8" t="s">
        <v>36</v>
      </c>
      <c r="G25" s="233" t="s">
        <v>37</v>
      </c>
      <c r="H25" s="234"/>
      <c r="I25" s="234"/>
      <c r="J25" s="234"/>
      <c r="K25" s="234"/>
      <c r="L25" s="234"/>
      <c r="M25" s="234"/>
      <c r="N25" s="235"/>
    </row>
    <row r="26" spans="1:14" ht="27" customHeight="1" thickBot="1">
      <c r="A26" s="23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1" t="s">
        <v>31</v>
      </c>
      <c r="B35" s="7" t="s">
        <v>32</v>
      </c>
      <c r="C35" s="8" t="s">
        <v>33</v>
      </c>
      <c r="D35" s="8" t="s">
        <v>34</v>
      </c>
      <c r="E35" s="8" t="s">
        <v>35</v>
      </c>
      <c r="F35" s="8" t="s">
        <v>36</v>
      </c>
      <c r="G35" s="233" t="s">
        <v>37</v>
      </c>
      <c r="H35" s="234"/>
      <c r="I35" s="234"/>
      <c r="J35" s="234"/>
      <c r="K35" s="234"/>
      <c r="L35" s="234"/>
      <c r="M35" s="234"/>
      <c r="N35" s="235"/>
    </row>
    <row r="36" spans="1:14" ht="27" customHeight="1" thickBot="1">
      <c r="A36" s="23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5</v>
      </c>
      <c r="AQ2">
        <v>1</v>
      </c>
      <c r="AR2">
        <v>7</v>
      </c>
      <c r="AS2">
        <v>4</v>
      </c>
      <c r="AT2">
        <v>5</v>
      </c>
      <c r="AU2">
        <v>1</v>
      </c>
      <c r="AV2">
        <v>23</v>
      </c>
      <c r="AW2" t="s">
        <v>318</v>
      </c>
      <c r="AX2">
        <v>0</v>
      </c>
      <c r="AY2">
        <v>5</v>
      </c>
      <c r="AZ2">
        <v>1</v>
      </c>
      <c r="BA2">
        <v>7</v>
      </c>
      <c r="BB2">
        <v>4</v>
      </c>
      <c r="BC2">
        <v>5</v>
      </c>
      <c r="BD2">
        <v>0</v>
      </c>
      <c r="BE2">
        <v>3.14</v>
      </c>
      <c r="BF2">
        <v>1.46</v>
      </c>
      <c r="BG2">
        <v>3</v>
      </c>
      <c r="BH2">
        <v>3</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9</v>
      </c>
      <c r="AQ3">
        <v>0</v>
      </c>
      <c r="AR3">
        <v>8</v>
      </c>
      <c r="AS3">
        <v>5</v>
      </c>
      <c r="AT3">
        <v>1</v>
      </c>
      <c r="AU3">
        <v>0</v>
      </c>
      <c r="AV3">
        <v>23</v>
      </c>
      <c r="AW3" t="s">
        <v>319</v>
      </c>
      <c r="AX3">
        <v>0</v>
      </c>
      <c r="AY3">
        <v>9</v>
      </c>
      <c r="AZ3">
        <v>0</v>
      </c>
      <c r="BA3">
        <v>8</v>
      </c>
      <c r="BB3">
        <v>5</v>
      </c>
      <c r="BC3">
        <v>1</v>
      </c>
      <c r="BD3">
        <v>0</v>
      </c>
      <c r="BE3">
        <v>2.52</v>
      </c>
      <c r="BF3">
        <v>1.34</v>
      </c>
      <c r="BG3">
        <v>3</v>
      </c>
      <c r="BH3">
        <v>1</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3</v>
      </c>
      <c r="AQ4" s="138">
        <v>0</v>
      </c>
      <c r="AR4" s="138">
        <v>2</v>
      </c>
      <c r="AS4" s="138">
        <v>3</v>
      </c>
      <c r="AT4" s="138">
        <v>15</v>
      </c>
      <c r="AU4" s="138">
        <v>0</v>
      </c>
      <c r="AV4" s="138">
        <v>23</v>
      </c>
      <c r="AW4" s="138" t="s">
        <v>320</v>
      </c>
      <c r="AX4" s="138">
        <v>0</v>
      </c>
      <c r="AY4" s="138">
        <v>3</v>
      </c>
      <c r="AZ4" s="138">
        <v>0</v>
      </c>
      <c r="BA4" s="138">
        <v>2</v>
      </c>
      <c r="BB4" s="138">
        <v>3</v>
      </c>
      <c r="BC4" s="138">
        <v>15</v>
      </c>
      <c r="BD4" s="138">
        <v>0</v>
      </c>
      <c r="BE4">
        <v>4.17</v>
      </c>
      <c r="BF4">
        <v>1.4</v>
      </c>
      <c r="BG4">
        <v>5</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4</v>
      </c>
      <c r="AQ5">
        <v>2</v>
      </c>
      <c r="AR5">
        <v>6</v>
      </c>
      <c r="AS5">
        <v>7</v>
      </c>
      <c r="AT5">
        <v>4</v>
      </c>
      <c r="AU5">
        <v>0</v>
      </c>
      <c r="AV5">
        <v>23</v>
      </c>
      <c r="AW5" t="s">
        <v>321</v>
      </c>
      <c r="AX5">
        <v>0</v>
      </c>
      <c r="AY5">
        <v>4</v>
      </c>
      <c r="AZ5">
        <v>2</v>
      </c>
      <c r="BA5">
        <v>6</v>
      </c>
      <c r="BB5">
        <v>7</v>
      </c>
      <c r="BC5">
        <v>4</v>
      </c>
      <c r="BD5">
        <v>0</v>
      </c>
      <c r="BE5">
        <v>3.22</v>
      </c>
      <c r="BF5">
        <v>1.35</v>
      </c>
      <c r="BG5">
        <v>3</v>
      </c>
      <c r="BH5">
        <v>4</v>
      </c>
    </row>
    <row r="6" spans="1:60" ht="15.75">
      <c r="A6" s="268" t="s">
        <v>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N6" s="166" t="s">
        <v>322</v>
      </c>
      <c r="AO6">
        <v>0</v>
      </c>
      <c r="AP6">
        <v>9</v>
      </c>
      <c r="AQ6">
        <v>4</v>
      </c>
      <c r="AR6">
        <v>5</v>
      </c>
      <c r="AS6">
        <v>2</v>
      </c>
      <c r="AT6">
        <v>2</v>
      </c>
      <c r="AU6">
        <v>1</v>
      </c>
      <c r="AV6">
        <v>23</v>
      </c>
      <c r="AW6" t="s">
        <v>322</v>
      </c>
      <c r="AX6">
        <v>0</v>
      </c>
      <c r="AY6">
        <v>9</v>
      </c>
      <c r="AZ6">
        <v>4</v>
      </c>
      <c r="BA6">
        <v>5</v>
      </c>
      <c r="BB6">
        <v>2</v>
      </c>
      <c r="BC6">
        <v>2</v>
      </c>
      <c r="BD6">
        <v>0</v>
      </c>
      <c r="BE6">
        <v>2.27</v>
      </c>
      <c r="BF6">
        <v>1.35</v>
      </c>
      <c r="BG6">
        <v>2</v>
      </c>
      <c r="BH6">
        <v>1</v>
      </c>
    </row>
    <row r="7" spans="1:60" ht="18.75" customHeight="1">
      <c r="A7" s="269" t="s">
        <v>1</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N7" s="166" t="s">
        <v>323</v>
      </c>
      <c r="AO7">
        <v>0</v>
      </c>
      <c r="AP7">
        <v>5</v>
      </c>
      <c r="AQ7">
        <v>2</v>
      </c>
      <c r="AR7">
        <v>5</v>
      </c>
      <c r="AS7">
        <v>7</v>
      </c>
      <c r="AT7">
        <v>3</v>
      </c>
      <c r="AU7">
        <v>1</v>
      </c>
      <c r="AV7">
        <v>23</v>
      </c>
      <c r="AW7" t="s">
        <v>323</v>
      </c>
      <c r="AX7">
        <v>0</v>
      </c>
      <c r="AY7">
        <v>5</v>
      </c>
      <c r="AZ7">
        <v>2</v>
      </c>
      <c r="BA7">
        <v>5</v>
      </c>
      <c r="BB7">
        <v>7</v>
      </c>
      <c r="BC7">
        <v>3</v>
      </c>
      <c r="BD7">
        <v>0</v>
      </c>
      <c r="BE7">
        <v>3.05</v>
      </c>
      <c r="BF7">
        <v>1.4</v>
      </c>
      <c r="BG7">
        <v>3</v>
      </c>
      <c r="BH7">
        <v>4</v>
      </c>
    </row>
    <row r="8" spans="1:60" ht="15.75" customHeight="1">
      <c r="A8" s="270" t="s">
        <v>355</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N8" s="166" t="s">
        <v>324</v>
      </c>
      <c r="AO8">
        <v>0</v>
      </c>
      <c r="AP8">
        <v>5</v>
      </c>
      <c r="AQ8">
        <v>9</v>
      </c>
      <c r="AR8">
        <v>5</v>
      </c>
      <c r="AS8">
        <v>4</v>
      </c>
      <c r="AT8">
        <v>0</v>
      </c>
      <c r="AU8">
        <v>0</v>
      </c>
      <c r="AV8">
        <v>23</v>
      </c>
      <c r="AW8" t="s">
        <v>324</v>
      </c>
      <c r="AX8">
        <v>0</v>
      </c>
      <c r="AY8">
        <v>5</v>
      </c>
      <c r="AZ8">
        <v>9</v>
      </c>
      <c r="BA8">
        <v>5</v>
      </c>
      <c r="BB8">
        <v>4</v>
      </c>
      <c r="BC8">
        <v>0</v>
      </c>
      <c r="BD8">
        <v>0</v>
      </c>
      <c r="BE8">
        <v>2.35</v>
      </c>
      <c r="BF8">
        <v>1.03</v>
      </c>
      <c r="BG8">
        <v>2</v>
      </c>
      <c r="BH8">
        <v>2</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9</v>
      </c>
      <c r="AQ10">
        <v>5</v>
      </c>
      <c r="AR10">
        <v>6</v>
      </c>
      <c r="AS10">
        <v>2</v>
      </c>
      <c r="AT10">
        <v>0</v>
      </c>
      <c r="AU10">
        <v>1</v>
      </c>
      <c r="AV10">
        <v>23</v>
      </c>
      <c r="AW10" t="s">
        <v>326</v>
      </c>
      <c r="AX10">
        <v>0</v>
      </c>
      <c r="AY10">
        <v>9</v>
      </c>
      <c r="AZ10">
        <v>5</v>
      </c>
      <c r="BA10">
        <v>6</v>
      </c>
      <c r="BB10">
        <v>2</v>
      </c>
      <c r="BC10">
        <v>0</v>
      </c>
      <c r="BD10">
        <v>0</v>
      </c>
      <c r="BE10">
        <v>2.0499999999999998</v>
      </c>
      <c r="BF10">
        <v>1.05</v>
      </c>
      <c r="BG10">
        <v>2</v>
      </c>
      <c r="BH10">
        <v>1</v>
      </c>
    </row>
    <row r="11" spans="1:60" ht="33.75">
      <c r="A11" s="271"/>
      <c r="B11" s="271"/>
      <c r="C11" s="271"/>
      <c r="D11" s="271"/>
      <c r="E11" s="271"/>
      <c r="F11" s="271"/>
      <c r="G11" s="271"/>
      <c r="Y11" s="132"/>
      <c r="Z11" s="133"/>
      <c r="AA11" s="133"/>
      <c r="AB11" s="133"/>
      <c r="AC11" s="133"/>
      <c r="AD11" s="133"/>
      <c r="AE11" s="126"/>
      <c r="AJ11" s="132"/>
      <c r="AK11" s="133"/>
      <c r="AL11" s="133"/>
      <c r="AN11" s="166" t="s">
        <v>327</v>
      </c>
      <c r="AO11">
        <v>0</v>
      </c>
      <c r="AP11">
        <v>8</v>
      </c>
      <c r="AQ11">
        <v>10</v>
      </c>
      <c r="AR11">
        <v>4</v>
      </c>
      <c r="AS11">
        <v>1</v>
      </c>
      <c r="AT11">
        <v>0</v>
      </c>
      <c r="AU11">
        <v>0</v>
      </c>
      <c r="AV11">
        <v>23</v>
      </c>
      <c r="AW11" t="s">
        <v>327</v>
      </c>
      <c r="AX11">
        <v>0</v>
      </c>
      <c r="AY11">
        <v>8</v>
      </c>
      <c r="AZ11">
        <v>10</v>
      </c>
      <c r="BA11">
        <v>4</v>
      </c>
      <c r="BB11">
        <v>1</v>
      </c>
      <c r="BC11">
        <v>0</v>
      </c>
      <c r="BD11">
        <v>0</v>
      </c>
      <c r="BE11">
        <v>1.91</v>
      </c>
      <c r="BF11">
        <v>0.85</v>
      </c>
      <c r="BG11">
        <v>2</v>
      </c>
      <c r="BH11">
        <v>2</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9</v>
      </c>
      <c r="AQ12">
        <v>12</v>
      </c>
      <c r="AR12">
        <v>1</v>
      </c>
      <c r="AS12">
        <v>1</v>
      </c>
      <c r="AT12">
        <v>0</v>
      </c>
      <c r="AU12">
        <v>0</v>
      </c>
      <c r="AV12">
        <v>23</v>
      </c>
      <c r="AW12" t="s">
        <v>328</v>
      </c>
      <c r="AX12">
        <v>0</v>
      </c>
      <c r="AY12">
        <v>9</v>
      </c>
      <c r="AZ12">
        <v>12</v>
      </c>
      <c r="BA12">
        <v>1</v>
      </c>
      <c r="BB12">
        <v>1</v>
      </c>
      <c r="BC12">
        <v>0</v>
      </c>
      <c r="BD12">
        <v>0</v>
      </c>
      <c r="BE12">
        <v>1.74</v>
      </c>
      <c r="BF12">
        <v>0.75</v>
      </c>
      <c r="BG12">
        <v>2</v>
      </c>
      <c r="BH12">
        <v>2</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6</v>
      </c>
      <c r="AQ13">
        <v>3</v>
      </c>
      <c r="AR13">
        <v>0</v>
      </c>
      <c r="AS13">
        <v>1</v>
      </c>
      <c r="AT13">
        <v>2</v>
      </c>
      <c r="AU13">
        <v>3</v>
      </c>
      <c r="AV13">
        <v>15</v>
      </c>
      <c r="AW13" t="s">
        <v>229</v>
      </c>
      <c r="AX13">
        <v>0</v>
      </c>
      <c r="AY13">
        <v>6</v>
      </c>
      <c r="AZ13">
        <v>3</v>
      </c>
      <c r="BA13">
        <v>0</v>
      </c>
      <c r="BB13">
        <v>1</v>
      </c>
      <c r="BC13">
        <v>2</v>
      </c>
      <c r="BD13">
        <v>0</v>
      </c>
      <c r="BE13">
        <v>2.17</v>
      </c>
      <c r="BF13">
        <v>1.59</v>
      </c>
      <c r="BG13">
        <v>2</v>
      </c>
      <c r="BH13">
        <v>1</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1</v>
      </c>
      <c r="AQ14">
        <v>2</v>
      </c>
      <c r="AR14">
        <v>1</v>
      </c>
      <c r="AS14">
        <v>2</v>
      </c>
      <c r="AT14">
        <v>9</v>
      </c>
      <c r="AU14">
        <v>0</v>
      </c>
      <c r="AV14">
        <v>15</v>
      </c>
      <c r="AW14" t="s">
        <v>230</v>
      </c>
      <c r="AX14">
        <v>0</v>
      </c>
      <c r="AY14">
        <v>1</v>
      </c>
      <c r="AZ14">
        <v>2</v>
      </c>
      <c r="BA14">
        <v>1</v>
      </c>
      <c r="BB14">
        <v>2</v>
      </c>
      <c r="BC14">
        <v>9</v>
      </c>
      <c r="BD14">
        <v>0</v>
      </c>
      <c r="BE14">
        <v>4.07</v>
      </c>
      <c r="BF14">
        <v>1.39</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3</v>
      </c>
      <c r="AQ15">
        <v>2</v>
      </c>
      <c r="AR15">
        <v>2</v>
      </c>
      <c r="AS15">
        <v>5</v>
      </c>
      <c r="AT15">
        <v>1</v>
      </c>
      <c r="AU15">
        <v>2</v>
      </c>
      <c r="AV15">
        <v>15</v>
      </c>
      <c r="AW15" t="s">
        <v>329</v>
      </c>
      <c r="AX15">
        <v>0</v>
      </c>
      <c r="AY15">
        <v>3</v>
      </c>
      <c r="AZ15">
        <v>2</v>
      </c>
      <c r="BA15">
        <v>2</v>
      </c>
      <c r="BB15">
        <v>5</v>
      </c>
      <c r="BC15">
        <v>1</v>
      </c>
      <c r="BD15">
        <v>0</v>
      </c>
      <c r="BE15">
        <v>2.92</v>
      </c>
      <c r="BF15">
        <v>1.38</v>
      </c>
      <c r="BG15">
        <v>3</v>
      </c>
      <c r="BH15">
        <v>4</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5</v>
      </c>
      <c r="AQ16">
        <v>6</v>
      </c>
      <c r="AR16">
        <v>0</v>
      </c>
      <c r="AS16">
        <v>3</v>
      </c>
      <c r="AT16">
        <v>0</v>
      </c>
      <c r="AU16">
        <v>1</v>
      </c>
      <c r="AV16">
        <v>15</v>
      </c>
      <c r="AW16" t="s">
        <v>330</v>
      </c>
      <c r="AX16">
        <v>0</v>
      </c>
      <c r="AY16">
        <v>5</v>
      </c>
      <c r="AZ16">
        <v>6</v>
      </c>
      <c r="BA16">
        <v>0</v>
      </c>
      <c r="BB16">
        <v>3</v>
      </c>
      <c r="BC16">
        <v>0</v>
      </c>
      <c r="BD16">
        <v>0</v>
      </c>
      <c r="BE16">
        <v>2.0699999999999998</v>
      </c>
      <c r="BF16">
        <v>1.1399999999999999</v>
      </c>
      <c r="BG16">
        <v>2</v>
      </c>
      <c r="BH16">
        <v>2</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2</v>
      </c>
      <c r="AQ17">
        <v>3</v>
      </c>
      <c r="AR17">
        <v>2</v>
      </c>
      <c r="AS17">
        <v>3</v>
      </c>
      <c r="AT17">
        <v>5</v>
      </c>
      <c r="AU17">
        <v>0</v>
      </c>
      <c r="AV17">
        <v>15</v>
      </c>
      <c r="AW17" t="s">
        <v>231</v>
      </c>
      <c r="AX17">
        <v>0</v>
      </c>
      <c r="AY17">
        <v>2</v>
      </c>
      <c r="AZ17">
        <v>3</v>
      </c>
      <c r="BA17">
        <v>2</v>
      </c>
      <c r="BB17">
        <v>3</v>
      </c>
      <c r="BC17">
        <v>5</v>
      </c>
      <c r="BD17">
        <v>0</v>
      </c>
      <c r="BE17">
        <v>3.4</v>
      </c>
      <c r="BF17">
        <v>1.5</v>
      </c>
      <c r="BG17">
        <v>4</v>
      </c>
      <c r="BH17">
        <v>5</v>
      </c>
    </row>
    <row r="18" spans="1:60" ht="21">
      <c r="A18" s="259" t="s">
        <v>240</v>
      </c>
      <c r="B18" s="259"/>
      <c r="C18" s="259"/>
      <c r="D18" s="259"/>
      <c r="E18" s="259"/>
      <c r="F18" s="259"/>
      <c r="G18" s="259"/>
      <c r="H18" s="259"/>
      <c r="I18" s="259"/>
      <c r="J18" s="259"/>
      <c r="K18" s="259"/>
      <c r="L18" s="259"/>
      <c r="M18" s="259"/>
      <c r="N18" s="259"/>
      <c r="O18" s="259"/>
      <c r="P18" s="259"/>
      <c r="Q18" s="259"/>
      <c r="R18" s="259"/>
      <c r="S18" s="259"/>
      <c r="T18" s="259"/>
      <c r="U18" s="259"/>
      <c r="V18" s="1"/>
      <c r="W18" s="1"/>
      <c r="X18" s="1"/>
      <c r="Y18" s="135"/>
      <c r="Z18" s="128"/>
      <c r="AA18" s="129"/>
      <c r="AB18" s="130"/>
      <c r="AC18" s="130"/>
      <c r="AD18" s="130"/>
      <c r="AE18" s="126"/>
      <c r="AF18" s="1"/>
      <c r="AG18" s="1"/>
      <c r="AH18" s="1"/>
      <c r="AI18" s="1"/>
      <c r="AJ18" s="135"/>
      <c r="AK18" s="128"/>
      <c r="AL18" s="129"/>
      <c r="AN18" s="166" t="s">
        <v>331</v>
      </c>
      <c r="AO18">
        <v>0</v>
      </c>
      <c r="AP18">
        <v>4</v>
      </c>
      <c r="AQ18">
        <v>2</v>
      </c>
      <c r="AR18">
        <v>2</v>
      </c>
      <c r="AS18">
        <v>2</v>
      </c>
      <c r="AT18">
        <v>3</v>
      </c>
      <c r="AU18">
        <v>2</v>
      </c>
      <c r="AV18">
        <v>15</v>
      </c>
      <c r="AW18" t="s">
        <v>331</v>
      </c>
      <c r="AX18">
        <v>0</v>
      </c>
      <c r="AY18">
        <v>4</v>
      </c>
      <c r="AZ18">
        <v>2</v>
      </c>
      <c r="BA18">
        <v>2</v>
      </c>
      <c r="BB18">
        <v>2</v>
      </c>
      <c r="BC18">
        <v>3</v>
      </c>
      <c r="BD18">
        <v>0</v>
      </c>
      <c r="BE18">
        <v>2.85</v>
      </c>
      <c r="BF18">
        <v>1.63</v>
      </c>
      <c r="BG18">
        <v>3</v>
      </c>
      <c r="BH18">
        <v>1</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2</v>
      </c>
      <c r="AQ19">
        <v>3</v>
      </c>
      <c r="AR19">
        <v>3</v>
      </c>
      <c r="AS19">
        <v>4</v>
      </c>
      <c r="AT19">
        <v>3</v>
      </c>
      <c r="AU19">
        <v>0</v>
      </c>
      <c r="AV19">
        <v>15</v>
      </c>
      <c r="AW19" t="s">
        <v>332</v>
      </c>
      <c r="AX19">
        <v>0</v>
      </c>
      <c r="AY19">
        <v>2</v>
      </c>
      <c r="AZ19">
        <v>3</v>
      </c>
      <c r="BA19">
        <v>3</v>
      </c>
      <c r="BB19">
        <v>4</v>
      </c>
      <c r="BC19">
        <v>3</v>
      </c>
      <c r="BD19">
        <v>0</v>
      </c>
      <c r="BE19" s="138">
        <v>3.2</v>
      </c>
      <c r="BF19" s="138">
        <v>1.37</v>
      </c>
      <c r="BG19" s="138">
        <v>3</v>
      </c>
      <c r="BH19" s="138">
        <v>4</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3</v>
      </c>
      <c r="AP20">
        <v>3</v>
      </c>
      <c r="AQ20">
        <v>0</v>
      </c>
      <c r="AR20">
        <v>7</v>
      </c>
      <c r="AS20">
        <v>6</v>
      </c>
      <c r="AT20">
        <v>4</v>
      </c>
      <c r="AU20">
        <v>0</v>
      </c>
      <c r="AV20">
        <v>23</v>
      </c>
      <c r="AW20" t="s">
        <v>232</v>
      </c>
      <c r="AX20">
        <v>0</v>
      </c>
      <c r="AY20">
        <v>3</v>
      </c>
      <c r="AZ20">
        <v>0</v>
      </c>
      <c r="BA20">
        <v>7</v>
      </c>
      <c r="BB20">
        <v>6</v>
      </c>
      <c r="BC20">
        <v>4</v>
      </c>
      <c r="BD20">
        <v>0</v>
      </c>
      <c r="BE20">
        <v>3.4</v>
      </c>
      <c r="BF20">
        <v>1.27</v>
      </c>
      <c r="BG20">
        <v>4</v>
      </c>
      <c r="BH20">
        <v>3</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13</v>
      </c>
      <c r="AP21">
        <v>0</v>
      </c>
      <c r="AQ21">
        <v>2</v>
      </c>
      <c r="AR21">
        <v>5</v>
      </c>
      <c r="AS21">
        <v>0</v>
      </c>
      <c r="AT21">
        <v>2</v>
      </c>
      <c r="AU21">
        <v>1</v>
      </c>
      <c r="AV21">
        <v>23</v>
      </c>
      <c r="AW21" t="s">
        <v>233</v>
      </c>
      <c r="AX21">
        <v>0</v>
      </c>
      <c r="AY21">
        <v>0</v>
      </c>
      <c r="AZ21">
        <v>2</v>
      </c>
      <c r="BA21">
        <v>5</v>
      </c>
      <c r="BB21">
        <v>0</v>
      </c>
      <c r="BC21">
        <v>2</v>
      </c>
      <c r="BD21">
        <v>0</v>
      </c>
      <c r="BE21">
        <v>3.22</v>
      </c>
      <c r="BF21">
        <v>1.0900000000000001</v>
      </c>
      <c r="BG21">
        <v>3</v>
      </c>
      <c r="BH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18</v>
      </c>
      <c r="AP22" s="3">
        <v>0</v>
      </c>
      <c r="AQ22" s="3">
        <v>0</v>
      </c>
      <c r="AR22" s="3">
        <v>0</v>
      </c>
      <c r="AS22" s="3">
        <v>0</v>
      </c>
      <c r="AT22" s="3">
        <v>0</v>
      </c>
      <c r="AU22" s="3">
        <v>5</v>
      </c>
      <c r="AV22" s="3">
        <v>23</v>
      </c>
      <c r="AW22" s="3" t="s">
        <v>234</v>
      </c>
      <c r="AX22" s="3">
        <v>0</v>
      </c>
      <c r="AY22" s="3">
        <v>0</v>
      </c>
      <c r="AZ22" s="3">
        <v>0</v>
      </c>
      <c r="BA22" s="3">
        <v>0</v>
      </c>
      <c r="BB22" s="3">
        <v>0</v>
      </c>
      <c r="BC22" s="3">
        <v>0</v>
      </c>
      <c r="BD22" s="3">
        <v>0</v>
      </c>
      <c r="BE22" t="s">
        <v>237</v>
      </c>
      <c r="BF22" t="s">
        <v>237</v>
      </c>
      <c r="BG22" t="s">
        <v>237</v>
      </c>
      <c r="BH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14</v>
      </c>
      <c r="AP23" s="4">
        <v>0</v>
      </c>
      <c r="AQ23" s="4">
        <v>1</v>
      </c>
      <c r="AR23" s="4">
        <v>2</v>
      </c>
      <c r="AS23" s="4">
        <v>1</v>
      </c>
      <c r="AT23" s="4">
        <v>1</v>
      </c>
      <c r="AU23" s="4">
        <v>4</v>
      </c>
      <c r="AV23" s="4">
        <v>23</v>
      </c>
      <c r="AW23" s="4" t="s">
        <v>333</v>
      </c>
      <c r="AX23" s="4">
        <v>0</v>
      </c>
      <c r="AY23" s="4">
        <v>0</v>
      </c>
      <c r="AZ23" s="4">
        <v>1</v>
      </c>
      <c r="BA23" s="4">
        <v>2</v>
      </c>
      <c r="BB23" s="4">
        <v>1</v>
      </c>
      <c r="BC23" s="4">
        <v>1</v>
      </c>
      <c r="BD23" s="4">
        <v>0</v>
      </c>
      <c r="BE23">
        <v>3.4</v>
      </c>
      <c r="BF23">
        <v>1.1399999999999999</v>
      </c>
      <c r="BG23">
        <v>3</v>
      </c>
      <c r="BH23">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1</v>
      </c>
      <c r="AQ24" s="4">
        <v>5</v>
      </c>
      <c r="AR24" s="4">
        <v>4</v>
      </c>
      <c r="AS24" s="4">
        <v>5</v>
      </c>
      <c r="AT24" s="4">
        <v>5</v>
      </c>
      <c r="AU24" s="4">
        <v>3</v>
      </c>
      <c r="AV24" s="4">
        <v>23</v>
      </c>
      <c r="AW24" s="4" t="s">
        <v>235</v>
      </c>
      <c r="AX24" s="4">
        <v>0</v>
      </c>
      <c r="AY24" s="4">
        <v>1</v>
      </c>
      <c r="AZ24" s="4">
        <v>5</v>
      </c>
      <c r="BA24" s="4">
        <v>4</v>
      </c>
      <c r="BB24" s="4">
        <v>5</v>
      </c>
      <c r="BC24" s="4">
        <v>5</v>
      </c>
      <c r="BD24" s="4">
        <v>0</v>
      </c>
      <c r="BE24">
        <v>3.4</v>
      </c>
      <c r="BF24">
        <v>1.27</v>
      </c>
      <c r="BG24">
        <v>4</v>
      </c>
      <c r="BH24">
        <v>2</v>
      </c>
    </row>
    <row r="25" spans="1:60" ht="28.5" customHeight="1">
      <c r="A25" s="272" t="s">
        <v>314</v>
      </c>
      <c r="B25" s="272"/>
      <c r="C25" s="272"/>
      <c r="D25" s="272"/>
      <c r="E25" s="272"/>
      <c r="F25" s="272"/>
      <c r="G25" s="272"/>
      <c r="H25" s="163"/>
      <c r="I25" s="164" t="s">
        <v>312</v>
      </c>
      <c r="J25" s="211">
        <v>21</v>
      </c>
      <c r="K25" s="163"/>
      <c r="L25" s="165" t="s">
        <v>313</v>
      </c>
      <c r="M25" s="211">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1</v>
      </c>
      <c r="AQ25" s="4">
        <v>3</v>
      </c>
      <c r="AR25" s="4">
        <v>5</v>
      </c>
      <c r="AS25" s="4">
        <v>5</v>
      </c>
      <c r="AT25" s="4">
        <v>8</v>
      </c>
      <c r="AU25" s="4">
        <v>1</v>
      </c>
      <c r="AV25" s="4">
        <v>23</v>
      </c>
      <c r="AW25" s="4" t="s">
        <v>236</v>
      </c>
      <c r="AX25" s="4">
        <v>0</v>
      </c>
      <c r="AY25" s="4">
        <v>1</v>
      </c>
      <c r="AZ25" s="4">
        <v>3</v>
      </c>
      <c r="BA25" s="4">
        <v>5</v>
      </c>
      <c r="BB25" s="4">
        <v>5</v>
      </c>
      <c r="BC25" s="4">
        <v>8</v>
      </c>
      <c r="BD25" s="4">
        <v>0</v>
      </c>
      <c r="BE25">
        <v>3.73</v>
      </c>
      <c r="BF25">
        <v>1.24</v>
      </c>
      <c r="BG25">
        <v>4</v>
      </c>
      <c r="BH25">
        <v>5</v>
      </c>
    </row>
    <row r="26" spans="1:60" ht="24.75" customHeight="1">
      <c r="A26" s="1"/>
      <c r="B26" s="2"/>
      <c r="C26" s="1"/>
      <c r="D26" s="1"/>
      <c r="E26" s="1"/>
      <c r="F26" s="1"/>
      <c r="G26" s="1"/>
      <c r="H26" s="1"/>
      <c r="I26" s="1"/>
      <c r="J26" s="1"/>
      <c r="K26" s="1"/>
      <c r="L26" s="213"/>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5</v>
      </c>
      <c r="AP26" s="4">
        <v>2</v>
      </c>
      <c r="AQ26" s="4">
        <v>2</v>
      </c>
      <c r="AR26" s="4">
        <v>6</v>
      </c>
      <c r="AS26" s="4">
        <v>5</v>
      </c>
      <c r="AT26" s="4">
        <v>1</v>
      </c>
      <c r="AU26" s="4">
        <v>2</v>
      </c>
      <c r="AV26" s="4">
        <v>23</v>
      </c>
      <c r="AW26" s="4" t="s">
        <v>334</v>
      </c>
      <c r="AX26" s="4">
        <v>0</v>
      </c>
      <c r="AY26" s="4">
        <v>2</v>
      </c>
      <c r="AZ26" s="4">
        <v>2</v>
      </c>
      <c r="BA26" s="4">
        <v>6</v>
      </c>
      <c r="BB26" s="4">
        <v>5</v>
      </c>
      <c r="BC26" s="4">
        <v>1</v>
      </c>
      <c r="BD26" s="4">
        <v>0</v>
      </c>
      <c r="BE26">
        <v>3.06</v>
      </c>
      <c r="BF26">
        <v>1.1200000000000001</v>
      </c>
      <c r="BG26">
        <v>3</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10</v>
      </c>
      <c r="AP27" s="4">
        <v>5</v>
      </c>
      <c r="AQ27" s="4">
        <v>0</v>
      </c>
      <c r="AR27" s="4">
        <v>2</v>
      </c>
      <c r="AS27" s="4">
        <v>2</v>
      </c>
      <c r="AT27" s="4">
        <v>0</v>
      </c>
      <c r="AU27" s="4">
        <v>4</v>
      </c>
      <c r="AV27" s="4">
        <v>23</v>
      </c>
      <c r="AW27" s="4" t="s">
        <v>335</v>
      </c>
      <c r="AX27" s="4">
        <v>0</v>
      </c>
      <c r="AY27" s="4">
        <v>5</v>
      </c>
      <c r="AZ27" s="4">
        <v>0</v>
      </c>
      <c r="BA27" s="4">
        <v>2</v>
      </c>
      <c r="BB27" s="4">
        <v>2</v>
      </c>
      <c r="BC27" s="4">
        <v>0</v>
      </c>
      <c r="BD27" s="4">
        <v>0</v>
      </c>
      <c r="BE27">
        <v>2.11</v>
      </c>
      <c r="BF27">
        <v>1.36</v>
      </c>
      <c r="BG27">
        <v>1</v>
      </c>
      <c r="BH27">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2</v>
      </c>
      <c r="AP28" s="3">
        <v>2</v>
      </c>
      <c r="AQ28" s="3">
        <v>2</v>
      </c>
      <c r="AR28" s="3">
        <v>7</v>
      </c>
      <c r="AS28" s="3">
        <v>4</v>
      </c>
      <c r="AT28" s="3">
        <v>5</v>
      </c>
      <c r="AU28" s="3">
        <v>1</v>
      </c>
      <c r="AV28" s="3">
        <v>23</v>
      </c>
      <c r="AW28" s="3" t="s">
        <v>336</v>
      </c>
      <c r="AX28" s="3">
        <v>0</v>
      </c>
      <c r="AY28" s="3">
        <v>2</v>
      </c>
      <c r="AZ28" s="3">
        <v>2</v>
      </c>
      <c r="BA28" s="3">
        <v>7</v>
      </c>
      <c r="BB28" s="3">
        <v>4</v>
      </c>
      <c r="BC28" s="3">
        <v>5</v>
      </c>
      <c r="BD28" s="3">
        <v>0</v>
      </c>
      <c r="BE28">
        <v>3.4</v>
      </c>
      <c r="BF28">
        <v>1.27</v>
      </c>
      <c r="BG28">
        <v>3</v>
      </c>
      <c r="BH28">
        <v>3</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6</v>
      </c>
      <c r="AP29" s="3">
        <v>11</v>
      </c>
      <c r="AQ29" s="3">
        <v>5</v>
      </c>
      <c r="AR29" s="3">
        <v>0</v>
      </c>
      <c r="AS29" s="3">
        <v>0</v>
      </c>
      <c r="AT29" s="3">
        <v>0</v>
      </c>
      <c r="AU29" s="3">
        <v>1</v>
      </c>
      <c r="AV29" s="3">
        <v>23</v>
      </c>
      <c r="AW29" s="3" t="s">
        <v>337</v>
      </c>
      <c r="AX29" s="3">
        <v>0</v>
      </c>
      <c r="AY29" s="3">
        <v>11</v>
      </c>
      <c r="AZ29" s="3">
        <v>5</v>
      </c>
      <c r="BA29" s="3">
        <v>0</v>
      </c>
      <c r="BB29" s="3">
        <v>0</v>
      </c>
      <c r="BC29" s="3">
        <v>0</v>
      </c>
      <c r="BD29" s="3">
        <v>0</v>
      </c>
      <c r="BE29">
        <v>1.31</v>
      </c>
      <c r="BF29">
        <v>0.48</v>
      </c>
      <c r="BG29">
        <v>1</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8</v>
      </c>
      <c r="AQ30" s="3">
        <v>6</v>
      </c>
      <c r="AR30" s="3">
        <v>6</v>
      </c>
      <c r="AS30" s="3">
        <v>3</v>
      </c>
      <c r="AT30" s="3">
        <v>0</v>
      </c>
      <c r="AU30" s="3">
        <v>0</v>
      </c>
      <c r="AV30" s="3">
        <v>23</v>
      </c>
      <c r="AW30" s="3" t="s">
        <v>338</v>
      </c>
      <c r="AX30" s="3">
        <v>0</v>
      </c>
      <c r="AY30" s="3">
        <v>8</v>
      </c>
      <c r="AZ30" s="3">
        <v>6</v>
      </c>
      <c r="BA30" s="3">
        <v>6</v>
      </c>
      <c r="BB30" s="3">
        <v>3</v>
      </c>
      <c r="BC30" s="3">
        <v>0</v>
      </c>
      <c r="BD30" s="3">
        <v>0</v>
      </c>
      <c r="BE30">
        <v>2.17</v>
      </c>
      <c r="BF30">
        <v>1.07</v>
      </c>
      <c r="BG30">
        <v>2</v>
      </c>
      <c r="BH30">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7</v>
      </c>
      <c r="AP31" s="3">
        <v>5</v>
      </c>
      <c r="AQ31" s="3">
        <v>0</v>
      </c>
      <c r="AR31" s="3">
        <v>2</v>
      </c>
      <c r="AS31" s="3">
        <v>3</v>
      </c>
      <c r="AT31" s="3">
        <v>5</v>
      </c>
      <c r="AU31" s="3">
        <v>1</v>
      </c>
      <c r="AV31" s="3">
        <v>23</v>
      </c>
      <c r="AW31" s="3" t="s">
        <v>339</v>
      </c>
      <c r="AX31" s="3">
        <v>0</v>
      </c>
      <c r="AY31" s="3">
        <v>5</v>
      </c>
      <c r="AZ31" s="3">
        <v>0</v>
      </c>
      <c r="BA31" s="3">
        <v>2</v>
      </c>
      <c r="BB31" s="3">
        <v>3</v>
      </c>
      <c r="BC31" s="3">
        <v>5</v>
      </c>
      <c r="BD31" s="3">
        <v>0</v>
      </c>
      <c r="BE31">
        <v>3.2</v>
      </c>
      <c r="BF31">
        <v>1.74</v>
      </c>
      <c r="BG31">
        <v>4</v>
      </c>
      <c r="BH31">
        <v>1</v>
      </c>
    </row>
    <row r="32" spans="1:60" ht="15" customHeight="1">
      <c r="A32" s="1"/>
      <c r="B32" s="1"/>
      <c r="C32" s="1"/>
      <c r="D32" s="1"/>
      <c r="E32" s="1"/>
      <c r="F32" s="1"/>
      <c r="G32" s="1"/>
      <c r="H32" s="1"/>
      <c r="I32" s="1"/>
      <c r="J32" s="1"/>
      <c r="K32" s="1"/>
      <c r="L32" s="1"/>
      <c r="M32" s="1"/>
      <c r="N32" s="1"/>
      <c r="O32" s="1"/>
      <c r="P32" s="1"/>
      <c r="Q32" s="1"/>
      <c r="R32" s="1"/>
      <c r="S32" s="1"/>
      <c r="T32" s="1"/>
      <c r="U32" s="1"/>
      <c r="V32" s="245" t="s">
        <v>2</v>
      </c>
      <c r="W32" s="246"/>
      <c r="X32" s="246"/>
      <c r="Y32" s="246"/>
      <c r="Z32" s="246"/>
      <c r="AA32" s="247"/>
      <c r="AB32" s="111"/>
      <c r="AC32" s="245" t="s">
        <v>3</v>
      </c>
      <c r="AD32" s="246"/>
      <c r="AE32" s="246"/>
      <c r="AF32" s="246"/>
      <c r="AG32" s="246"/>
      <c r="AH32" s="247"/>
      <c r="AI32" s="260" t="s">
        <v>4</v>
      </c>
      <c r="AJ32" s="261"/>
      <c r="AK32" s="261"/>
      <c r="AL32" s="261"/>
      <c r="AM32" s="3"/>
      <c r="AN32" s="168" t="s">
        <v>340</v>
      </c>
      <c r="AO32" s="3">
        <v>10</v>
      </c>
      <c r="AP32" s="3">
        <v>3</v>
      </c>
      <c r="AQ32" s="3">
        <v>0</v>
      </c>
      <c r="AR32" s="3">
        <v>1</v>
      </c>
      <c r="AS32" s="3">
        <v>4</v>
      </c>
      <c r="AT32" s="3">
        <v>3</v>
      </c>
      <c r="AU32" s="3">
        <v>2</v>
      </c>
      <c r="AV32" s="3">
        <v>23</v>
      </c>
      <c r="AW32" s="3" t="s">
        <v>340</v>
      </c>
      <c r="AX32" s="3">
        <v>0</v>
      </c>
      <c r="AY32" s="3">
        <v>3</v>
      </c>
      <c r="AZ32" s="3">
        <v>0</v>
      </c>
      <c r="BA32" s="3">
        <v>1</v>
      </c>
      <c r="BB32" s="3">
        <v>4</v>
      </c>
      <c r="BC32" s="3">
        <v>3</v>
      </c>
      <c r="BD32" s="3">
        <v>0</v>
      </c>
      <c r="BE32">
        <v>3.36</v>
      </c>
      <c r="BF32">
        <v>1.63</v>
      </c>
      <c r="BG32">
        <v>4</v>
      </c>
      <c r="BH32">
        <v>4</v>
      </c>
    </row>
    <row r="33" spans="1:60" ht="37.5" customHeight="1" thickBot="1">
      <c r="A33" s="264" t="s">
        <v>241</v>
      </c>
      <c r="B33" s="264"/>
      <c r="C33" s="264"/>
      <c r="D33" s="264"/>
      <c r="E33" s="264"/>
      <c r="F33" s="264"/>
      <c r="G33" s="264"/>
      <c r="H33" s="264"/>
      <c r="I33" s="264"/>
      <c r="J33" s="264"/>
      <c r="K33" s="264"/>
      <c r="L33" s="264"/>
      <c r="M33" s="264"/>
      <c r="N33" s="264"/>
      <c r="O33" s="264"/>
      <c r="P33" s="264"/>
      <c r="Q33" s="264"/>
      <c r="R33" s="264"/>
      <c r="S33" s="264"/>
      <c r="T33" s="264"/>
      <c r="U33" s="264"/>
      <c r="V33" s="248"/>
      <c r="W33" s="249"/>
      <c r="X33" s="249"/>
      <c r="Y33" s="249"/>
      <c r="Z33" s="249"/>
      <c r="AA33" s="250"/>
      <c r="AB33" s="111"/>
      <c r="AC33" s="248"/>
      <c r="AD33" s="249"/>
      <c r="AE33" s="249"/>
      <c r="AF33" s="249"/>
      <c r="AG33" s="249"/>
      <c r="AH33" s="250"/>
      <c r="AI33" s="262"/>
      <c r="AJ33" s="263"/>
      <c r="AK33" s="263"/>
      <c r="AL33" s="263"/>
      <c r="AM33" s="3"/>
      <c r="AN33" s="168" t="s">
        <v>341</v>
      </c>
      <c r="AO33" s="3">
        <v>8</v>
      </c>
      <c r="AP33" s="3">
        <v>4</v>
      </c>
      <c r="AQ33" s="3">
        <v>0</v>
      </c>
      <c r="AR33" s="3">
        <v>4</v>
      </c>
      <c r="AS33" s="3">
        <v>4</v>
      </c>
      <c r="AT33" s="3">
        <v>3</v>
      </c>
      <c r="AU33" s="3">
        <v>0</v>
      </c>
      <c r="AV33" s="3">
        <v>23</v>
      </c>
      <c r="AW33" s="3" t="s">
        <v>341</v>
      </c>
      <c r="AX33" s="3">
        <v>0</v>
      </c>
      <c r="AY33" s="3">
        <v>4</v>
      </c>
      <c r="AZ33" s="3">
        <v>0</v>
      </c>
      <c r="BA33" s="3">
        <v>4</v>
      </c>
      <c r="BB33" s="3">
        <v>4</v>
      </c>
      <c r="BC33" s="3">
        <v>3</v>
      </c>
      <c r="BD33" s="3">
        <v>0</v>
      </c>
      <c r="BE33">
        <v>3.13</v>
      </c>
      <c r="BF33">
        <v>1.51</v>
      </c>
      <c r="BG33">
        <v>3</v>
      </c>
      <c r="BH33">
        <v>1</v>
      </c>
    </row>
    <row r="34" spans="1:60" s="3" customFormat="1" ht="40.5" customHeight="1">
      <c r="A34" s="265" t="s">
        <v>242</v>
      </c>
      <c r="B34" s="265"/>
      <c r="C34" s="265"/>
      <c r="D34" s="265"/>
      <c r="E34" s="265"/>
      <c r="F34" s="265"/>
      <c r="G34" s="265"/>
      <c r="H34" s="265"/>
      <c r="I34" s="265"/>
      <c r="J34" s="265"/>
      <c r="K34" s="265"/>
      <c r="L34" s="265"/>
      <c r="M34" s="265"/>
      <c r="N34" s="265"/>
      <c r="O34" s="265"/>
      <c r="P34" s="265"/>
      <c r="Q34" s="265"/>
      <c r="R34" s="265"/>
      <c r="S34" s="265"/>
      <c r="T34" s="265"/>
      <c r="U34" s="266"/>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6</v>
      </c>
      <c r="AP34" s="3">
        <v>1</v>
      </c>
      <c r="AQ34" s="3">
        <v>0</v>
      </c>
      <c r="AR34" s="3">
        <v>4</v>
      </c>
      <c r="AS34" s="3">
        <v>5</v>
      </c>
      <c r="AT34" s="3">
        <v>7</v>
      </c>
      <c r="AU34" s="3">
        <v>0</v>
      </c>
      <c r="AV34" s="3">
        <v>23</v>
      </c>
      <c r="AW34" s="3" t="s">
        <v>342</v>
      </c>
      <c r="AX34" s="3">
        <v>0</v>
      </c>
      <c r="AY34" s="3">
        <v>1</v>
      </c>
      <c r="AZ34" s="3">
        <v>0</v>
      </c>
      <c r="BA34" s="3">
        <v>4</v>
      </c>
      <c r="BB34" s="3">
        <v>5</v>
      </c>
      <c r="BC34" s="3">
        <v>7</v>
      </c>
      <c r="BD34" s="3">
        <v>0</v>
      </c>
      <c r="BE34" s="3">
        <v>4</v>
      </c>
      <c r="BF34" s="3">
        <v>1.1200000000000001</v>
      </c>
      <c r="BG34" s="3">
        <v>4</v>
      </c>
      <c r="BH34" s="3">
        <v>5</v>
      </c>
    </row>
    <row r="35" spans="1:60" s="4" customFormat="1" ht="20.100000000000001" customHeight="1">
      <c r="A35" s="118" t="s">
        <v>209</v>
      </c>
      <c r="B35" s="251" t="s">
        <v>13</v>
      </c>
      <c r="C35" s="252"/>
      <c r="D35" s="252"/>
      <c r="E35" s="252"/>
      <c r="F35" s="252"/>
      <c r="G35" s="252"/>
      <c r="H35" s="252"/>
      <c r="I35" s="252"/>
      <c r="J35" s="252"/>
      <c r="K35" s="252"/>
      <c r="L35" s="252"/>
      <c r="M35" s="252"/>
      <c r="N35" s="252"/>
      <c r="O35" s="252"/>
      <c r="P35" s="252"/>
      <c r="Q35" s="252"/>
      <c r="R35" s="252"/>
      <c r="S35" s="252"/>
      <c r="T35" s="252"/>
      <c r="U35" s="253"/>
      <c r="V35" s="142">
        <f>AP2</f>
        <v>5</v>
      </c>
      <c r="W35" s="142">
        <f t="shared" ref="W35:AA35" si="0">AQ2</f>
        <v>1</v>
      </c>
      <c r="X35" s="142">
        <f t="shared" si="0"/>
        <v>7</v>
      </c>
      <c r="Y35" s="142">
        <f t="shared" si="0"/>
        <v>4</v>
      </c>
      <c r="Z35" s="142">
        <f t="shared" si="0"/>
        <v>5</v>
      </c>
      <c r="AA35" s="142">
        <f t="shared" si="0"/>
        <v>1</v>
      </c>
      <c r="AB35" s="142">
        <f>SUM(V35:AA35)</f>
        <v>23</v>
      </c>
      <c r="AC35" s="122">
        <f t="shared" ref="AC35:AH39" si="1">V35/$AB35</f>
        <v>0.21739130434782608</v>
      </c>
      <c r="AD35" s="122">
        <f t="shared" si="1"/>
        <v>4.3478260869565216E-2</v>
      </c>
      <c r="AE35" s="122">
        <f t="shared" si="1"/>
        <v>0.30434782608695654</v>
      </c>
      <c r="AF35" s="122">
        <f t="shared" si="1"/>
        <v>0.17391304347826086</v>
      </c>
      <c r="AG35" s="122">
        <f t="shared" si="1"/>
        <v>0.21739130434782608</v>
      </c>
      <c r="AH35" s="122">
        <f t="shared" si="1"/>
        <v>4.3478260869565216E-2</v>
      </c>
      <c r="AI35" s="142">
        <f>BE2</f>
        <v>3.14</v>
      </c>
      <c r="AJ35" s="142">
        <f t="shared" ref="AJ35:AL35" si="2">BF2</f>
        <v>1.46</v>
      </c>
      <c r="AK35" s="142">
        <f t="shared" si="2"/>
        <v>3</v>
      </c>
      <c r="AL35" s="142">
        <f t="shared" si="2"/>
        <v>3</v>
      </c>
      <c r="AM35" s="3"/>
      <c r="AN35" s="168" t="s">
        <v>343</v>
      </c>
      <c r="AO35" s="3">
        <v>0</v>
      </c>
      <c r="AP35" s="3">
        <v>0</v>
      </c>
      <c r="AQ35" s="3">
        <v>0</v>
      </c>
      <c r="AR35" s="3">
        <v>1</v>
      </c>
      <c r="AS35" s="3">
        <v>4</v>
      </c>
      <c r="AT35" s="3">
        <v>1</v>
      </c>
      <c r="AU35" s="3">
        <v>0</v>
      </c>
      <c r="AV35" s="3">
        <v>6</v>
      </c>
      <c r="AW35" s="3" t="s">
        <v>343</v>
      </c>
      <c r="AX35" s="3">
        <v>0</v>
      </c>
      <c r="AY35" s="3">
        <v>0</v>
      </c>
      <c r="AZ35" s="3">
        <v>0</v>
      </c>
      <c r="BA35" s="3">
        <v>1</v>
      </c>
      <c r="BB35" s="3">
        <v>4</v>
      </c>
      <c r="BC35" s="3">
        <v>1</v>
      </c>
      <c r="BD35" s="3">
        <v>0</v>
      </c>
      <c r="BE35" s="4">
        <v>4</v>
      </c>
      <c r="BF35" s="4">
        <v>0.63</v>
      </c>
      <c r="BG35" s="4">
        <v>4</v>
      </c>
      <c r="BH35" s="4">
        <v>4</v>
      </c>
    </row>
    <row r="36" spans="1:60" s="4" customFormat="1" ht="20.100000000000001" customHeight="1">
      <c r="A36" s="118" t="s">
        <v>244</v>
      </c>
      <c r="B36" s="251" t="s">
        <v>168</v>
      </c>
      <c r="C36" s="252"/>
      <c r="D36" s="252"/>
      <c r="E36" s="252"/>
      <c r="F36" s="252"/>
      <c r="G36" s="252"/>
      <c r="H36" s="252"/>
      <c r="I36" s="252"/>
      <c r="J36" s="252"/>
      <c r="K36" s="252"/>
      <c r="L36" s="252"/>
      <c r="M36" s="252"/>
      <c r="N36" s="252"/>
      <c r="O36" s="252"/>
      <c r="P36" s="252"/>
      <c r="Q36" s="252"/>
      <c r="R36" s="252"/>
      <c r="S36" s="252"/>
      <c r="T36" s="252"/>
      <c r="U36" s="253"/>
      <c r="V36" s="142">
        <f t="shared" ref="V36:V39" si="3">AP3</f>
        <v>9</v>
      </c>
      <c r="W36" s="142">
        <f t="shared" ref="W36:W39" si="4">AQ3</f>
        <v>0</v>
      </c>
      <c r="X36" s="142">
        <f t="shared" ref="X36:X39" si="5">AR3</f>
        <v>8</v>
      </c>
      <c r="Y36" s="142">
        <f t="shared" ref="Y36:Y39" si="6">AS3</f>
        <v>5</v>
      </c>
      <c r="Z36" s="142">
        <f t="shared" ref="Z36:Z39" si="7">AT3</f>
        <v>1</v>
      </c>
      <c r="AA36" s="142">
        <f t="shared" ref="AA36:AA39" si="8">AU3</f>
        <v>0</v>
      </c>
      <c r="AB36" s="142">
        <f t="shared" ref="AB36:AB39" si="9">SUM(V36:AA36)</f>
        <v>23</v>
      </c>
      <c r="AC36" s="122">
        <f t="shared" si="1"/>
        <v>0.39130434782608697</v>
      </c>
      <c r="AD36" s="122">
        <f t="shared" si="1"/>
        <v>0</v>
      </c>
      <c r="AE36" s="122">
        <f t="shared" si="1"/>
        <v>0.34782608695652173</v>
      </c>
      <c r="AF36" s="122">
        <f t="shared" si="1"/>
        <v>0.21739130434782608</v>
      </c>
      <c r="AG36" s="122">
        <f t="shared" si="1"/>
        <v>4.3478260869565216E-2</v>
      </c>
      <c r="AH36" s="122">
        <f t="shared" si="1"/>
        <v>0</v>
      </c>
      <c r="AI36" s="142">
        <f t="shared" ref="AI36:AI39" si="10">BE3</f>
        <v>2.52</v>
      </c>
      <c r="AJ36" s="142">
        <f t="shared" ref="AJ36:AJ39" si="11">BF3</f>
        <v>1.34</v>
      </c>
      <c r="AK36" s="142">
        <f t="shared" ref="AK36:AK39" si="12">BG3</f>
        <v>3</v>
      </c>
      <c r="AL36" s="142">
        <f t="shared" ref="AL36:AL39" si="13">BH3</f>
        <v>1</v>
      </c>
      <c r="AM36" s="3"/>
      <c r="AN36" s="3" t="s">
        <v>344</v>
      </c>
      <c r="AO36" s="3">
        <v>0</v>
      </c>
      <c r="AP36" s="3">
        <v>3</v>
      </c>
      <c r="AQ36" s="3">
        <v>5</v>
      </c>
      <c r="AR36" s="3">
        <v>2</v>
      </c>
      <c r="AS36" s="3">
        <v>1</v>
      </c>
      <c r="AT36" s="3">
        <v>2</v>
      </c>
      <c r="AU36" s="3">
        <v>10</v>
      </c>
      <c r="AV36" s="3">
        <v>23</v>
      </c>
      <c r="AW36" s="3" t="s">
        <v>344</v>
      </c>
      <c r="AX36" s="3">
        <v>0</v>
      </c>
      <c r="AY36" s="3">
        <v>3</v>
      </c>
      <c r="AZ36" s="3">
        <v>5</v>
      </c>
      <c r="BA36" s="3">
        <v>2</v>
      </c>
      <c r="BB36" s="3">
        <v>1</v>
      </c>
      <c r="BC36" s="3">
        <v>2</v>
      </c>
      <c r="BD36" s="3">
        <v>10</v>
      </c>
      <c r="BE36" s="4">
        <v>4.04</v>
      </c>
      <c r="BF36" s="4">
        <v>2.0299999999999998</v>
      </c>
      <c r="BG36" s="4">
        <v>5</v>
      </c>
      <c r="BH36" s="4">
        <v>6</v>
      </c>
    </row>
    <row r="37" spans="1:60" s="4" customFormat="1" ht="20.100000000000001" customHeight="1">
      <c r="A37" s="118" t="s">
        <v>245</v>
      </c>
      <c r="B37" s="251" t="s">
        <v>14</v>
      </c>
      <c r="C37" s="252"/>
      <c r="D37" s="252"/>
      <c r="E37" s="252"/>
      <c r="F37" s="252"/>
      <c r="G37" s="252"/>
      <c r="H37" s="252"/>
      <c r="I37" s="252"/>
      <c r="J37" s="252"/>
      <c r="K37" s="252"/>
      <c r="L37" s="252"/>
      <c r="M37" s="252"/>
      <c r="N37" s="252"/>
      <c r="O37" s="252"/>
      <c r="P37" s="252"/>
      <c r="Q37" s="252"/>
      <c r="R37" s="252"/>
      <c r="S37" s="252"/>
      <c r="T37" s="252"/>
      <c r="U37" s="253"/>
      <c r="V37" s="142">
        <f t="shared" si="3"/>
        <v>3</v>
      </c>
      <c r="W37" s="142">
        <f t="shared" si="4"/>
        <v>0</v>
      </c>
      <c r="X37" s="142">
        <f t="shared" si="5"/>
        <v>2</v>
      </c>
      <c r="Y37" s="142">
        <f t="shared" si="6"/>
        <v>3</v>
      </c>
      <c r="Z37" s="142">
        <f t="shared" si="7"/>
        <v>15</v>
      </c>
      <c r="AA37" s="142">
        <f t="shared" si="8"/>
        <v>0</v>
      </c>
      <c r="AB37" s="142">
        <f t="shared" si="9"/>
        <v>23</v>
      </c>
      <c r="AC37" s="122">
        <f t="shared" si="1"/>
        <v>0.13043478260869565</v>
      </c>
      <c r="AD37" s="122">
        <f t="shared" si="1"/>
        <v>0</v>
      </c>
      <c r="AE37" s="122">
        <f t="shared" si="1"/>
        <v>8.6956521739130432E-2</v>
      </c>
      <c r="AF37" s="122">
        <f t="shared" si="1"/>
        <v>0.13043478260869565</v>
      </c>
      <c r="AG37" s="122">
        <f t="shared" si="1"/>
        <v>0.65217391304347827</v>
      </c>
      <c r="AH37" s="122">
        <f t="shared" si="1"/>
        <v>0</v>
      </c>
      <c r="AI37" s="142">
        <f t="shared" si="10"/>
        <v>4.17</v>
      </c>
      <c r="AJ37" s="142">
        <f t="shared" si="11"/>
        <v>1.4</v>
      </c>
      <c r="AK37" s="142">
        <f t="shared" si="12"/>
        <v>5</v>
      </c>
      <c r="AL37" s="142">
        <f t="shared" si="13"/>
        <v>5</v>
      </c>
      <c r="AM37" s="153"/>
      <c r="AN37" s="3" t="s">
        <v>345</v>
      </c>
      <c r="AO37" s="3">
        <v>0</v>
      </c>
      <c r="AP37" s="3">
        <v>6</v>
      </c>
      <c r="AQ37" s="3">
        <v>3</v>
      </c>
      <c r="AR37" s="3">
        <v>3</v>
      </c>
      <c r="AS37" s="3">
        <v>3</v>
      </c>
      <c r="AT37" s="3">
        <v>1</v>
      </c>
      <c r="AU37" s="3">
        <v>7</v>
      </c>
      <c r="AV37" s="3">
        <v>23</v>
      </c>
      <c r="AW37" s="3" t="s">
        <v>345</v>
      </c>
      <c r="AX37" s="3">
        <v>0</v>
      </c>
      <c r="AY37" s="3">
        <v>6</v>
      </c>
      <c r="AZ37" s="3">
        <v>3</v>
      </c>
      <c r="BA37" s="3">
        <v>3</v>
      </c>
      <c r="BB37" s="3">
        <v>3</v>
      </c>
      <c r="BC37" s="3">
        <v>1</v>
      </c>
      <c r="BD37" s="3">
        <v>0</v>
      </c>
      <c r="BE37" s="4">
        <v>2.37</v>
      </c>
      <c r="BF37" s="4">
        <v>1.36</v>
      </c>
      <c r="BG37" s="4">
        <v>2</v>
      </c>
      <c r="BH37" s="4">
        <v>1</v>
      </c>
    </row>
    <row r="38" spans="1:60" s="4" customFormat="1" ht="20.100000000000001" customHeight="1">
      <c r="A38" s="118" t="s">
        <v>246</v>
      </c>
      <c r="B38" s="251" t="s">
        <v>15</v>
      </c>
      <c r="C38" s="252"/>
      <c r="D38" s="252"/>
      <c r="E38" s="252"/>
      <c r="F38" s="252"/>
      <c r="G38" s="252"/>
      <c r="H38" s="252"/>
      <c r="I38" s="252"/>
      <c r="J38" s="252"/>
      <c r="K38" s="252"/>
      <c r="L38" s="252"/>
      <c r="M38" s="252"/>
      <c r="N38" s="252"/>
      <c r="O38" s="252"/>
      <c r="P38" s="252"/>
      <c r="Q38" s="252"/>
      <c r="R38" s="252"/>
      <c r="S38" s="252"/>
      <c r="T38" s="252"/>
      <c r="U38" s="253"/>
      <c r="V38" s="142">
        <f t="shared" si="3"/>
        <v>4</v>
      </c>
      <c r="W38" s="142">
        <f t="shared" si="4"/>
        <v>2</v>
      </c>
      <c r="X38" s="142">
        <f t="shared" si="5"/>
        <v>6</v>
      </c>
      <c r="Y38" s="142">
        <f t="shared" si="6"/>
        <v>7</v>
      </c>
      <c r="Z38" s="142">
        <f t="shared" si="7"/>
        <v>4</v>
      </c>
      <c r="AA38" s="142">
        <f t="shared" si="8"/>
        <v>0</v>
      </c>
      <c r="AB38" s="142">
        <f t="shared" si="9"/>
        <v>23</v>
      </c>
      <c r="AC38" s="122">
        <f t="shared" si="1"/>
        <v>0.17391304347826086</v>
      </c>
      <c r="AD38" s="122">
        <f t="shared" si="1"/>
        <v>8.6956521739130432E-2</v>
      </c>
      <c r="AE38" s="122">
        <f t="shared" si="1"/>
        <v>0.2608695652173913</v>
      </c>
      <c r="AF38" s="122">
        <f t="shared" si="1"/>
        <v>0.30434782608695654</v>
      </c>
      <c r="AG38" s="122">
        <f t="shared" si="1"/>
        <v>0.17391304347826086</v>
      </c>
      <c r="AH38" s="122">
        <f t="shared" si="1"/>
        <v>0</v>
      </c>
      <c r="AI38" s="142">
        <f t="shared" si="10"/>
        <v>3.22</v>
      </c>
      <c r="AJ38" s="142">
        <f t="shared" si="11"/>
        <v>1.35</v>
      </c>
      <c r="AK38" s="142">
        <f t="shared" si="12"/>
        <v>3</v>
      </c>
      <c r="AL38" s="142">
        <f t="shared" si="13"/>
        <v>4</v>
      </c>
      <c r="AM38" s="153"/>
      <c r="AN38" s="3" t="s">
        <v>346</v>
      </c>
      <c r="AO38" s="3">
        <v>0</v>
      </c>
      <c r="AP38" s="3">
        <v>5</v>
      </c>
      <c r="AQ38" s="3">
        <v>1</v>
      </c>
      <c r="AR38" s="3">
        <v>2</v>
      </c>
      <c r="AS38" s="3">
        <v>5</v>
      </c>
      <c r="AT38" s="3">
        <v>4</v>
      </c>
      <c r="AU38" s="3">
        <v>6</v>
      </c>
      <c r="AV38" s="3">
        <v>23</v>
      </c>
      <c r="AW38" s="3" t="s">
        <v>346</v>
      </c>
      <c r="AX38" s="3">
        <v>0</v>
      </c>
      <c r="AY38" s="3">
        <v>5</v>
      </c>
      <c r="AZ38" s="3">
        <v>1</v>
      </c>
      <c r="BA38" s="3">
        <v>2</v>
      </c>
      <c r="BB38" s="3">
        <v>5</v>
      </c>
      <c r="BC38" s="3">
        <v>4</v>
      </c>
      <c r="BD38" s="3">
        <v>0</v>
      </c>
      <c r="BE38" s="4">
        <v>3.12</v>
      </c>
      <c r="BF38" s="4">
        <v>1.62</v>
      </c>
      <c r="BG38" s="4">
        <v>4</v>
      </c>
      <c r="BH38" s="4">
        <v>1</v>
      </c>
    </row>
    <row r="39" spans="1:60" s="4" customFormat="1" ht="20.100000000000001" customHeight="1">
      <c r="A39" s="118" t="s">
        <v>247</v>
      </c>
      <c r="B39" s="251" t="s">
        <v>243</v>
      </c>
      <c r="C39" s="252"/>
      <c r="D39" s="252"/>
      <c r="E39" s="252"/>
      <c r="F39" s="252"/>
      <c r="G39" s="252"/>
      <c r="H39" s="252"/>
      <c r="I39" s="252"/>
      <c r="J39" s="252"/>
      <c r="K39" s="252"/>
      <c r="L39" s="252"/>
      <c r="M39" s="252"/>
      <c r="N39" s="252"/>
      <c r="O39" s="252"/>
      <c r="P39" s="252"/>
      <c r="Q39" s="252"/>
      <c r="R39" s="252"/>
      <c r="S39" s="252"/>
      <c r="T39" s="252"/>
      <c r="U39" s="253"/>
      <c r="V39" s="142">
        <f t="shared" si="3"/>
        <v>9</v>
      </c>
      <c r="W39" s="142">
        <f t="shared" si="4"/>
        <v>4</v>
      </c>
      <c r="X39" s="142">
        <f t="shared" si="5"/>
        <v>5</v>
      </c>
      <c r="Y39" s="142">
        <f t="shared" si="6"/>
        <v>2</v>
      </c>
      <c r="Z39" s="142">
        <f t="shared" si="7"/>
        <v>2</v>
      </c>
      <c r="AA39" s="142">
        <f t="shared" si="8"/>
        <v>1</v>
      </c>
      <c r="AB39" s="142">
        <f t="shared" si="9"/>
        <v>23</v>
      </c>
      <c r="AC39" s="122">
        <f t="shared" si="1"/>
        <v>0.39130434782608697</v>
      </c>
      <c r="AD39" s="122">
        <f t="shared" si="1"/>
        <v>0.17391304347826086</v>
      </c>
      <c r="AE39" s="122">
        <f t="shared" si="1"/>
        <v>0.21739130434782608</v>
      </c>
      <c r="AF39" s="122">
        <f t="shared" si="1"/>
        <v>8.6956521739130432E-2</v>
      </c>
      <c r="AG39" s="122">
        <f t="shared" si="1"/>
        <v>8.6956521739130432E-2</v>
      </c>
      <c r="AH39" s="122">
        <f t="shared" si="1"/>
        <v>4.3478260869565216E-2</v>
      </c>
      <c r="AI39" s="142">
        <f t="shared" si="10"/>
        <v>2.27</v>
      </c>
      <c r="AJ39" s="142">
        <f t="shared" si="11"/>
        <v>1.35</v>
      </c>
      <c r="AK39" s="142">
        <f t="shared" si="12"/>
        <v>2</v>
      </c>
      <c r="AL39" s="142">
        <f t="shared" si="13"/>
        <v>1</v>
      </c>
      <c r="AM39" s="3"/>
      <c r="AN39" s="3" t="s">
        <v>347</v>
      </c>
      <c r="AO39" s="3">
        <v>0</v>
      </c>
      <c r="AP39" s="3">
        <v>7</v>
      </c>
      <c r="AQ39" s="3">
        <v>4</v>
      </c>
      <c r="AR39" s="3">
        <v>2</v>
      </c>
      <c r="AS39" s="3">
        <v>0</v>
      </c>
      <c r="AT39" s="3">
        <v>1</v>
      </c>
      <c r="AU39" s="3">
        <v>9</v>
      </c>
      <c r="AV39" s="3">
        <v>23</v>
      </c>
      <c r="AW39" s="3" t="s">
        <v>347</v>
      </c>
      <c r="AX39" s="3">
        <v>0</v>
      </c>
      <c r="AY39" s="3">
        <v>7</v>
      </c>
      <c r="AZ39" s="3">
        <v>4</v>
      </c>
      <c r="BA39" s="3">
        <v>2</v>
      </c>
      <c r="BB39" s="3">
        <v>0</v>
      </c>
      <c r="BC39" s="3">
        <v>1</v>
      </c>
      <c r="BD39" s="3">
        <v>0</v>
      </c>
      <c r="BE39" s="4">
        <v>1.86</v>
      </c>
      <c r="BF39" s="4">
        <v>1.17</v>
      </c>
      <c r="BG39" s="4">
        <v>2</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6</v>
      </c>
      <c r="AQ40" s="3">
        <v>3</v>
      </c>
      <c r="AR40" s="3">
        <v>3</v>
      </c>
      <c r="AS40" s="3">
        <v>1</v>
      </c>
      <c r="AT40" s="3">
        <v>0</v>
      </c>
      <c r="AU40" s="3">
        <v>10</v>
      </c>
      <c r="AV40" s="3">
        <v>23</v>
      </c>
      <c r="AW40" s="3" t="s">
        <v>348</v>
      </c>
      <c r="AX40" s="3">
        <v>0</v>
      </c>
      <c r="AY40" s="3">
        <v>6</v>
      </c>
      <c r="AZ40" s="3">
        <v>3</v>
      </c>
      <c r="BA40" s="3">
        <v>3</v>
      </c>
      <c r="BB40" s="3">
        <v>1</v>
      </c>
      <c r="BC40" s="3">
        <v>0</v>
      </c>
      <c r="BD40" s="3">
        <v>0</v>
      </c>
      <c r="BE40" s="3">
        <v>1.92</v>
      </c>
      <c r="BF40" s="3">
        <v>1.04</v>
      </c>
      <c r="BG40" s="3">
        <v>2</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5</v>
      </c>
      <c r="AQ41" s="3">
        <v>4</v>
      </c>
      <c r="AR41" s="3">
        <v>2</v>
      </c>
      <c r="AS41" s="3">
        <v>2</v>
      </c>
      <c r="AT41" s="3">
        <v>1</v>
      </c>
      <c r="AU41" s="3">
        <v>9</v>
      </c>
      <c r="AV41" s="3">
        <v>23</v>
      </c>
      <c r="AW41" s="3" t="s">
        <v>349</v>
      </c>
      <c r="AX41" s="3">
        <v>0</v>
      </c>
      <c r="AY41" s="3">
        <v>5</v>
      </c>
      <c r="AZ41" s="3">
        <v>4</v>
      </c>
      <c r="BA41" s="3">
        <v>2</v>
      </c>
      <c r="BB41" s="3">
        <v>2</v>
      </c>
      <c r="BC41" s="3">
        <v>1</v>
      </c>
      <c r="BD41" s="3">
        <v>0</v>
      </c>
      <c r="BE41" s="3">
        <v>2.29</v>
      </c>
      <c r="BF41" s="3">
        <v>1.33</v>
      </c>
      <c r="BG41" s="3">
        <v>2</v>
      </c>
      <c r="BH41" s="3">
        <v>1</v>
      </c>
    </row>
    <row r="42" spans="1:60" s="3" customFormat="1" ht="26.25" customHeight="1">
      <c r="A42" s="259" t="s">
        <v>248</v>
      </c>
      <c r="B42" s="259"/>
      <c r="C42" s="259"/>
      <c r="D42" s="259"/>
      <c r="E42" s="259"/>
      <c r="F42" s="259"/>
      <c r="G42" s="259"/>
      <c r="H42" s="259"/>
      <c r="I42" s="259"/>
      <c r="J42" s="259"/>
      <c r="K42" s="259"/>
      <c r="L42" s="259"/>
      <c r="M42" s="259"/>
      <c r="N42" s="259"/>
      <c r="O42" s="259"/>
      <c r="P42" s="259"/>
      <c r="Q42" s="259"/>
      <c r="R42" s="259"/>
      <c r="S42" s="259"/>
      <c r="T42" s="259"/>
      <c r="U42" s="259"/>
      <c r="V42" s="103"/>
      <c r="W42" s="103"/>
      <c r="X42" s="103"/>
      <c r="Y42" s="103"/>
      <c r="Z42" s="103"/>
      <c r="AA42" s="103"/>
      <c r="AB42" s="103"/>
      <c r="AC42" s="103"/>
      <c r="AD42" s="103"/>
      <c r="AE42" s="103"/>
      <c r="AF42" s="103"/>
      <c r="AG42" s="103"/>
      <c r="AH42" s="103"/>
      <c r="AI42" s="103"/>
      <c r="AJ42" s="103"/>
      <c r="AK42" s="103"/>
      <c r="AL42" s="103"/>
      <c r="AN42" s="3" t="s">
        <v>350</v>
      </c>
      <c r="AO42" s="3">
        <v>0</v>
      </c>
      <c r="AP42" s="3">
        <v>5</v>
      </c>
      <c r="AQ42" s="3">
        <v>4</v>
      </c>
      <c r="AR42" s="3">
        <v>1</v>
      </c>
      <c r="AS42" s="3">
        <v>2</v>
      </c>
      <c r="AT42" s="3">
        <v>2</v>
      </c>
      <c r="AU42" s="3">
        <v>9</v>
      </c>
      <c r="AV42" s="3">
        <v>23</v>
      </c>
      <c r="AW42" s="3" t="s">
        <v>350</v>
      </c>
      <c r="AX42" s="3">
        <v>0</v>
      </c>
      <c r="AY42" s="3">
        <v>5</v>
      </c>
      <c r="AZ42" s="3">
        <v>4</v>
      </c>
      <c r="BA42" s="3">
        <v>1</v>
      </c>
      <c r="BB42" s="3">
        <v>2</v>
      </c>
      <c r="BC42" s="3">
        <v>2</v>
      </c>
      <c r="BD42" s="3">
        <v>0</v>
      </c>
      <c r="BE42" s="3">
        <v>2.4300000000000002</v>
      </c>
      <c r="BF42" s="3">
        <v>1.5</v>
      </c>
      <c r="BG42" s="3">
        <v>2</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6</v>
      </c>
      <c r="AR43" s="4">
        <v>1</v>
      </c>
      <c r="AS43" s="4">
        <v>6</v>
      </c>
      <c r="AT43" s="4">
        <v>1</v>
      </c>
      <c r="AU43" s="4">
        <v>8</v>
      </c>
      <c r="AV43" s="4">
        <v>23</v>
      </c>
      <c r="AW43" s="4" t="s">
        <v>351</v>
      </c>
      <c r="AX43" s="4">
        <v>0</v>
      </c>
      <c r="AY43" s="4">
        <v>1</v>
      </c>
      <c r="AZ43" s="4">
        <v>6</v>
      </c>
      <c r="BA43" s="4">
        <v>1</v>
      </c>
      <c r="BB43" s="4">
        <v>6</v>
      </c>
      <c r="BC43" s="4">
        <v>1</v>
      </c>
      <c r="BD43" s="4">
        <v>0</v>
      </c>
      <c r="BE43" s="3">
        <v>3</v>
      </c>
      <c r="BF43" s="3">
        <v>1.2</v>
      </c>
      <c r="BG43" s="3">
        <v>3</v>
      </c>
      <c r="BH43" s="3">
        <v>2</v>
      </c>
    </row>
    <row r="44" spans="1:60" s="3" customFormat="1" ht="30.75" customHeight="1">
      <c r="A44" s="101"/>
      <c r="B44" s="101"/>
      <c r="C44" s="101"/>
      <c r="D44" s="101"/>
      <c r="E44" s="101"/>
      <c r="F44" s="105"/>
      <c r="G44" s="103"/>
      <c r="H44" s="103"/>
      <c r="I44" s="103"/>
      <c r="J44" s="103"/>
      <c r="K44" s="103"/>
      <c r="L44" s="254" t="s">
        <v>48</v>
      </c>
      <c r="M44" s="255"/>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6</v>
      </c>
      <c r="AQ44" s="3">
        <v>5</v>
      </c>
      <c r="AR44" s="3">
        <v>2</v>
      </c>
      <c r="AS44" s="3">
        <v>0</v>
      </c>
      <c r="AT44" s="3">
        <v>0</v>
      </c>
      <c r="AU44" s="3">
        <v>10</v>
      </c>
      <c r="AV44" s="3">
        <v>23</v>
      </c>
      <c r="AW44" s="3" t="s">
        <v>352</v>
      </c>
      <c r="AX44" s="3">
        <v>0</v>
      </c>
      <c r="AY44" s="3">
        <v>6</v>
      </c>
      <c r="AZ44" s="3">
        <v>5</v>
      </c>
      <c r="BA44" s="3">
        <v>2</v>
      </c>
      <c r="BB44" s="3">
        <v>0</v>
      </c>
      <c r="BC44" s="3">
        <v>0</v>
      </c>
      <c r="BD44" s="3">
        <v>0</v>
      </c>
      <c r="BE44" s="3">
        <v>1.69</v>
      </c>
      <c r="BF44" s="3">
        <v>0.75</v>
      </c>
      <c r="BG44" s="3">
        <v>2</v>
      </c>
      <c r="BH44" s="3">
        <v>1</v>
      </c>
    </row>
    <row r="45" spans="1:60" s="3" customFormat="1" ht="27.75" customHeight="1">
      <c r="A45" s="101"/>
      <c r="B45" s="101"/>
      <c r="C45" s="101"/>
      <c r="D45" s="101"/>
      <c r="E45" s="101"/>
      <c r="F45" s="105"/>
      <c r="G45" s="256" t="s">
        <v>169</v>
      </c>
      <c r="H45" s="257"/>
      <c r="I45" s="257"/>
      <c r="J45" s="257"/>
      <c r="K45" s="258"/>
      <c r="L45" s="254">
        <v>11</v>
      </c>
      <c r="M45" s="255"/>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2</v>
      </c>
      <c r="AQ45" s="3">
        <v>3</v>
      </c>
      <c r="AR45" s="3">
        <v>11</v>
      </c>
      <c r="AS45" s="3">
        <v>5</v>
      </c>
      <c r="AT45" s="3">
        <v>2</v>
      </c>
      <c r="AU45" s="3">
        <v>0</v>
      </c>
      <c r="AV45" s="3">
        <v>23</v>
      </c>
      <c r="AW45" s="3" t="s">
        <v>353</v>
      </c>
      <c r="AX45" s="3">
        <v>0</v>
      </c>
      <c r="AY45" s="3">
        <v>2</v>
      </c>
      <c r="AZ45" s="3">
        <v>3</v>
      </c>
      <c r="BA45" s="3">
        <v>11</v>
      </c>
      <c r="BB45" s="3">
        <v>5</v>
      </c>
      <c r="BC45" s="3">
        <v>2</v>
      </c>
      <c r="BD45" s="3">
        <v>0</v>
      </c>
      <c r="BE45" s="3">
        <v>3.09</v>
      </c>
      <c r="BF45" s="3">
        <v>1.04</v>
      </c>
      <c r="BG45" s="3">
        <v>3</v>
      </c>
      <c r="BH45" s="3">
        <v>3</v>
      </c>
    </row>
    <row r="46" spans="1:60" s="3" customFormat="1" ht="26.25" customHeight="1">
      <c r="A46" s="101"/>
      <c r="B46" s="101"/>
      <c r="C46" s="101"/>
      <c r="D46" s="101"/>
      <c r="E46" s="101"/>
      <c r="F46" s="105"/>
      <c r="G46" s="256" t="s">
        <v>21</v>
      </c>
      <c r="H46" s="257"/>
      <c r="I46" s="257"/>
      <c r="J46" s="257"/>
      <c r="K46" s="258"/>
      <c r="L46" s="254"/>
      <c r="M46" s="255"/>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354</v>
      </c>
      <c r="AO46" s="93"/>
      <c r="AP46" s="93"/>
      <c r="AQ46" s="4"/>
      <c r="AR46" s="4"/>
      <c r="AS46" s="4"/>
      <c r="AT46" s="4"/>
      <c r="AU46" s="4"/>
      <c r="AV46" s="4"/>
      <c r="AW46" s="4" t="s">
        <v>354</v>
      </c>
      <c r="AX46" s="4"/>
      <c r="AY46" s="4"/>
      <c r="AZ46" s="4"/>
      <c r="BA46" s="4"/>
      <c r="BB46" s="4"/>
      <c r="BC46" s="4"/>
      <c r="BD46" s="4"/>
    </row>
    <row r="47" spans="1:60" s="3" customFormat="1" ht="25.5" customHeight="1">
      <c r="A47" s="101"/>
      <c r="B47" s="101"/>
      <c r="C47" s="101"/>
      <c r="D47" s="101"/>
      <c r="E47" s="101"/>
      <c r="F47" s="105"/>
      <c r="G47" s="256" t="s">
        <v>170</v>
      </c>
      <c r="H47" s="257"/>
      <c r="I47" s="257"/>
      <c r="J47" s="257"/>
      <c r="K47" s="258"/>
      <c r="L47" s="254">
        <v>8</v>
      </c>
      <c r="M47" s="255"/>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6" t="s">
        <v>171</v>
      </c>
      <c r="H48" s="257"/>
      <c r="I48" s="257"/>
      <c r="J48" s="257"/>
      <c r="K48" s="258"/>
      <c r="L48" s="254">
        <v>4</v>
      </c>
      <c r="M48" s="255"/>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212"/>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5" t="s">
        <v>2</v>
      </c>
      <c r="W55" s="246"/>
      <c r="X55" s="246"/>
      <c r="Y55" s="246"/>
      <c r="Z55" s="246"/>
      <c r="AA55" s="247"/>
      <c r="AB55" s="111"/>
      <c r="AC55" s="245" t="s">
        <v>3</v>
      </c>
      <c r="AD55" s="246"/>
      <c r="AE55" s="246"/>
      <c r="AF55" s="246"/>
      <c r="AG55" s="246"/>
      <c r="AH55" s="247"/>
      <c r="AI55" s="261" t="s">
        <v>4</v>
      </c>
      <c r="AJ55" s="261"/>
      <c r="AK55" s="261"/>
      <c r="AL55" s="261"/>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3"/>
      <c r="C56" s="273"/>
      <c r="D56" s="112"/>
      <c r="E56" s="112"/>
      <c r="F56" s="112"/>
      <c r="G56" s="110"/>
      <c r="H56" s="110"/>
      <c r="I56" s="110"/>
      <c r="J56" s="110"/>
      <c r="K56" s="110"/>
      <c r="L56" s="110"/>
      <c r="M56" s="110"/>
      <c r="N56" s="103"/>
      <c r="O56" s="103"/>
      <c r="P56" s="103"/>
      <c r="Q56" s="103"/>
      <c r="R56" s="103"/>
      <c r="S56" s="103"/>
      <c r="T56" s="103"/>
      <c r="U56" s="103"/>
      <c r="V56" s="248"/>
      <c r="W56" s="249"/>
      <c r="X56" s="249"/>
      <c r="Y56" s="249"/>
      <c r="Z56" s="249"/>
      <c r="AA56" s="250"/>
      <c r="AB56" s="111"/>
      <c r="AC56" s="248"/>
      <c r="AD56" s="249"/>
      <c r="AE56" s="249"/>
      <c r="AF56" s="249"/>
      <c r="AG56" s="249"/>
      <c r="AH56" s="250"/>
      <c r="AI56" s="261"/>
      <c r="AJ56" s="261"/>
      <c r="AK56" s="261"/>
      <c r="AL56" s="261"/>
    </row>
    <row r="57" spans="1:56" s="3" customFormat="1" ht="36.75" customHeight="1">
      <c r="A57" s="265" t="s">
        <v>249</v>
      </c>
      <c r="B57" s="265"/>
      <c r="C57" s="265"/>
      <c r="D57" s="265"/>
      <c r="E57" s="265"/>
      <c r="F57" s="265"/>
      <c r="G57" s="265"/>
      <c r="H57" s="265"/>
      <c r="I57" s="265"/>
      <c r="J57" s="265"/>
      <c r="K57" s="265"/>
      <c r="L57" s="265"/>
      <c r="M57" s="265"/>
      <c r="N57" s="265"/>
      <c r="O57" s="265"/>
      <c r="P57" s="265"/>
      <c r="Q57" s="265"/>
      <c r="R57" s="265"/>
      <c r="S57" s="265"/>
      <c r="T57" s="265"/>
      <c r="U57" s="266"/>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1" t="s">
        <v>172</v>
      </c>
      <c r="C58" s="252"/>
      <c r="D58" s="252"/>
      <c r="E58" s="252"/>
      <c r="F58" s="252"/>
      <c r="G58" s="252"/>
      <c r="H58" s="252"/>
      <c r="I58" s="252"/>
      <c r="J58" s="252"/>
      <c r="K58" s="252"/>
      <c r="L58" s="252"/>
      <c r="M58" s="252"/>
      <c r="N58" s="252"/>
      <c r="O58" s="252"/>
      <c r="P58" s="252"/>
      <c r="Q58" s="252"/>
      <c r="R58" s="252"/>
      <c r="S58" s="252"/>
      <c r="T58" s="252"/>
      <c r="U58" s="253"/>
      <c r="V58" s="118">
        <f>AP7</f>
        <v>5</v>
      </c>
      <c r="W58" s="118">
        <f t="shared" ref="W58:AA58" si="14">AQ7</f>
        <v>2</v>
      </c>
      <c r="X58" s="118">
        <f t="shared" si="14"/>
        <v>5</v>
      </c>
      <c r="Y58" s="118">
        <f t="shared" si="14"/>
        <v>7</v>
      </c>
      <c r="Z58" s="118">
        <f t="shared" si="14"/>
        <v>3</v>
      </c>
      <c r="AA58" s="118">
        <f t="shared" si="14"/>
        <v>1</v>
      </c>
      <c r="AB58" s="142">
        <f>SUM(V58:AA58)</f>
        <v>23</v>
      </c>
      <c r="AC58" s="122">
        <f>V58/$AB58</f>
        <v>0.21739130434782608</v>
      </c>
      <c r="AD58" s="122">
        <f t="shared" ref="AD58:AH58" si="15">W58/$AB58</f>
        <v>8.6956521739130432E-2</v>
      </c>
      <c r="AE58" s="122">
        <f t="shared" si="15"/>
        <v>0.21739130434782608</v>
      </c>
      <c r="AF58" s="122">
        <f t="shared" si="15"/>
        <v>0.30434782608695654</v>
      </c>
      <c r="AG58" s="122">
        <f t="shared" si="15"/>
        <v>0.13043478260869565</v>
      </c>
      <c r="AH58" s="122">
        <f t="shared" si="15"/>
        <v>4.3478260869565216E-2</v>
      </c>
      <c r="AI58" s="142">
        <f>BE7</f>
        <v>3.05</v>
      </c>
      <c r="AJ58" s="142">
        <f t="shared" ref="AJ58:AL58" si="16">BF7</f>
        <v>1.4</v>
      </c>
      <c r="AK58" s="142">
        <f t="shared" si="16"/>
        <v>3</v>
      </c>
      <c r="AL58" s="142">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5" t="s">
        <v>2</v>
      </c>
      <c r="W62" s="246"/>
      <c r="X62" s="246"/>
      <c r="Y62" s="246"/>
      <c r="Z62" s="246"/>
      <c r="AA62" s="247"/>
      <c r="AB62" s="111"/>
      <c r="AC62" s="245" t="s">
        <v>3</v>
      </c>
      <c r="AD62" s="246"/>
      <c r="AE62" s="246"/>
      <c r="AF62" s="246"/>
      <c r="AG62" s="246"/>
      <c r="AH62" s="247"/>
      <c r="AI62" s="261" t="s">
        <v>4</v>
      </c>
      <c r="AJ62" s="261"/>
      <c r="AK62" s="261"/>
      <c r="AL62" s="261"/>
      <c r="AM62"/>
      <c r="AN62"/>
      <c r="AO62"/>
      <c r="AP62"/>
      <c r="AQ62"/>
      <c r="AR62"/>
      <c r="AS62"/>
      <c r="AT62"/>
      <c r="AU62"/>
      <c r="AV62"/>
      <c r="AW62"/>
      <c r="AX62"/>
      <c r="AY62"/>
      <c r="AZ62"/>
      <c r="BA62"/>
      <c r="BB62"/>
      <c r="BC62"/>
      <c r="BD62"/>
    </row>
    <row r="63" spans="1:56" s="3" customFormat="1" ht="30.75" customHeight="1">
      <c r="A63" s="264" t="s">
        <v>250</v>
      </c>
      <c r="B63" s="264"/>
      <c r="C63" s="264"/>
      <c r="D63" s="264"/>
      <c r="E63" s="264"/>
      <c r="F63" s="264"/>
      <c r="G63" s="264"/>
      <c r="H63" s="264"/>
      <c r="I63" s="264"/>
      <c r="J63" s="264"/>
      <c r="K63" s="264"/>
      <c r="L63" s="264"/>
      <c r="M63" s="264"/>
      <c r="N63" s="264"/>
      <c r="O63" s="264"/>
      <c r="P63" s="264"/>
      <c r="Q63" s="264"/>
      <c r="R63" s="264"/>
      <c r="S63" s="264"/>
      <c r="T63" s="264"/>
      <c r="U63" s="264"/>
      <c r="V63" s="275"/>
      <c r="W63" s="276"/>
      <c r="X63" s="276"/>
      <c r="Y63" s="276"/>
      <c r="Z63" s="276"/>
      <c r="AA63" s="277"/>
      <c r="AB63" s="111"/>
      <c r="AC63" s="275"/>
      <c r="AD63" s="276"/>
      <c r="AE63" s="276"/>
      <c r="AF63" s="276"/>
      <c r="AG63" s="276"/>
      <c r="AH63" s="277"/>
      <c r="AI63" s="261"/>
      <c r="AJ63" s="261"/>
      <c r="AK63" s="261"/>
      <c r="AL63" s="261"/>
      <c r="AM63"/>
      <c r="AN63"/>
      <c r="AO63"/>
      <c r="AP63"/>
      <c r="AQ63"/>
      <c r="AR63"/>
      <c r="AS63"/>
      <c r="AT63"/>
      <c r="AU63"/>
      <c r="AV63"/>
      <c r="AW63"/>
      <c r="AX63"/>
      <c r="AY63"/>
      <c r="AZ63"/>
      <c r="BA63"/>
      <c r="BB63"/>
      <c r="BC63"/>
      <c r="BD63"/>
    </row>
    <row r="64" spans="1:56" s="3" customFormat="1" ht="45" customHeight="1">
      <c r="A64" s="265" t="s">
        <v>252</v>
      </c>
      <c r="B64" s="265"/>
      <c r="C64" s="265"/>
      <c r="D64" s="265"/>
      <c r="E64" s="265"/>
      <c r="F64" s="265"/>
      <c r="G64" s="265"/>
      <c r="H64" s="265"/>
      <c r="I64" s="265"/>
      <c r="J64" s="265"/>
      <c r="K64" s="265"/>
      <c r="L64" s="265"/>
      <c r="M64" s="265"/>
      <c r="N64" s="265"/>
      <c r="O64" s="265"/>
      <c r="P64" s="265"/>
      <c r="Q64" s="265"/>
      <c r="R64" s="265"/>
      <c r="S64" s="265"/>
      <c r="T64" s="265"/>
      <c r="U64" s="274"/>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1" t="s">
        <v>251</v>
      </c>
      <c r="C65" s="252"/>
      <c r="D65" s="252"/>
      <c r="E65" s="252"/>
      <c r="F65" s="252"/>
      <c r="G65" s="252"/>
      <c r="H65" s="252"/>
      <c r="I65" s="252"/>
      <c r="J65" s="252"/>
      <c r="K65" s="252"/>
      <c r="L65" s="252"/>
      <c r="M65" s="252"/>
      <c r="N65" s="252"/>
      <c r="O65" s="252"/>
      <c r="P65" s="252"/>
      <c r="Q65" s="252"/>
      <c r="R65" s="252"/>
      <c r="S65" s="252"/>
      <c r="T65" s="252"/>
      <c r="U65" s="253"/>
      <c r="V65" s="142">
        <f>AP8</f>
        <v>5</v>
      </c>
      <c r="W65" s="142">
        <f t="shared" ref="W65:AA65" si="17">AQ8</f>
        <v>9</v>
      </c>
      <c r="X65" s="142">
        <f t="shared" si="17"/>
        <v>5</v>
      </c>
      <c r="Y65" s="142">
        <f t="shared" si="17"/>
        <v>4</v>
      </c>
      <c r="Z65" s="142">
        <f t="shared" si="17"/>
        <v>0</v>
      </c>
      <c r="AA65" s="142">
        <f t="shared" si="17"/>
        <v>0</v>
      </c>
      <c r="AB65" s="142">
        <f>SUM(V65:AA65)</f>
        <v>23</v>
      </c>
      <c r="AC65" s="122">
        <f>V65/$AB65</f>
        <v>0.21739130434782608</v>
      </c>
      <c r="AD65" s="122">
        <f t="shared" ref="AD65:AH65" si="18">W65/$AB65</f>
        <v>0.39130434782608697</v>
      </c>
      <c r="AE65" s="122">
        <f t="shared" si="18"/>
        <v>0.21739130434782608</v>
      </c>
      <c r="AF65" s="122">
        <f t="shared" si="18"/>
        <v>0.17391304347826086</v>
      </c>
      <c r="AG65" s="122">
        <f t="shared" si="18"/>
        <v>0</v>
      </c>
      <c r="AH65" s="122">
        <f t="shared" si="18"/>
        <v>0</v>
      </c>
      <c r="AI65" s="142">
        <f>BE8</f>
        <v>2.35</v>
      </c>
      <c r="AJ65" s="142">
        <f t="shared" ref="AJ65:AL65" si="19">BF8</f>
        <v>1.03</v>
      </c>
      <c r="AK65" s="142">
        <f t="shared" si="19"/>
        <v>2</v>
      </c>
      <c r="AL65" s="142">
        <f t="shared" si="19"/>
        <v>2</v>
      </c>
      <c r="AM65"/>
      <c r="AN65"/>
      <c r="AO65"/>
      <c r="AP65"/>
      <c r="AQ65"/>
      <c r="AR65"/>
      <c r="AS65"/>
      <c r="AT65"/>
      <c r="AU65"/>
      <c r="AV65"/>
      <c r="AW65"/>
      <c r="AX65"/>
      <c r="AY65"/>
      <c r="AZ65"/>
      <c r="BA65"/>
      <c r="BB65"/>
      <c r="BC65"/>
      <c r="BD65"/>
    </row>
    <row r="66" spans="1:56" ht="21" customHeight="1">
      <c r="A66" s="242"/>
      <c r="B66" s="242"/>
      <c r="C66" s="242"/>
      <c r="D66" s="242"/>
      <c r="E66" s="242"/>
      <c r="F66" s="242"/>
      <c r="G66" s="242"/>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59" t="s">
        <v>253</v>
      </c>
      <c r="B68" s="259"/>
      <c r="C68" s="259"/>
      <c r="D68" s="259"/>
      <c r="E68" s="259"/>
      <c r="F68" s="259"/>
      <c r="G68" s="259"/>
      <c r="H68" s="259"/>
      <c r="I68" s="259"/>
      <c r="J68" s="259"/>
      <c r="K68" s="259"/>
      <c r="L68" s="259"/>
      <c r="M68" s="259"/>
      <c r="N68" s="259"/>
      <c r="O68" s="259"/>
      <c r="P68" s="259"/>
      <c r="Q68" s="259"/>
      <c r="R68" s="259"/>
      <c r="S68" s="259"/>
      <c r="T68" s="259"/>
      <c r="U68" s="259"/>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23</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5" t="s">
        <v>2</v>
      </c>
      <c r="W73" s="246"/>
      <c r="X73" s="246"/>
      <c r="Y73" s="246"/>
      <c r="Z73" s="246"/>
      <c r="AA73" s="247"/>
      <c r="AB73" s="111"/>
      <c r="AC73" s="245" t="s">
        <v>3</v>
      </c>
      <c r="AD73" s="246"/>
      <c r="AE73" s="246"/>
      <c r="AF73" s="246"/>
      <c r="AG73" s="246"/>
      <c r="AH73" s="247"/>
      <c r="AI73" s="261" t="s">
        <v>4</v>
      </c>
      <c r="AJ73" s="261"/>
      <c r="AK73" s="261"/>
      <c r="AL73" s="261"/>
      <c r="AM73"/>
      <c r="AN73"/>
      <c r="AO73"/>
      <c r="AP73"/>
      <c r="AQ73"/>
      <c r="AR73"/>
      <c r="AS73"/>
      <c r="AT73"/>
      <c r="AU73"/>
      <c r="AV73"/>
      <c r="AW73"/>
      <c r="AX73"/>
      <c r="AY73"/>
      <c r="AZ73"/>
      <c r="BA73"/>
      <c r="BB73"/>
      <c r="BC73"/>
      <c r="BD73"/>
    </row>
    <row r="74" spans="1:56" s="3" customFormat="1" ht="30.75" customHeight="1">
      <c r="A74" s="278"/>
      <c r="B74" s="278"/>
      <c r="C74" s="278"/>
      <c r="D74" s="278"/>
      <c r="E74" s="278"/>
      <c r="F74" s="278"/>
      <c r="G74" s="278"/>
      <c r="H74" s="278"/>
      <c r="I74" s="278"/>
      <c r="J74" s="278"/>
      <c r="K74" s="278"/>
      <c r="L74" s="278"/>
      <c r="M74" s="278"/>
      <c r="N74" s="278"/>
      <c r="O74" s="278"/>
      <c r="P74" s="278"/>
      <c r="Q74" s="278"/>
      <c r="R74" s="278"/>
      <c r="S74" s="278"/>
      <c r="T74" s="278"/>
      <c r="U74" s="278"/>
      <c r="V74" s="275"/>
      <c r="W74" s="276"/>
      <c r="X74" s="276"/>
      <c r="Y74" s="276"/>
      <c r="Z74" s="276"/>
      <c r="AA74" s="277"/>
      <c r="AB74" s="111"/>
      <c r="AC74" s="275"/>
      <c r="AD74" s="276"/>
      <c r="AE74" s="276"/>
      <c r="AF74" s="276"/>
      <c r="AG74" s="276"/>
      <c r="AH74" s="277"/>
      <c r="AI74" s="261"/>
      <c r="AJ74" s="261"/>
      <c r="AK74" s="261"/>
      <c r="AL74" s="261"/>
      <c r="AM74"/>
      <c r="AN74"/>
      <c r="AO74"/>
      <c r="AP74"/>
      <c r="AQ74"/>
      <c r="AR74"/>
      <c r="AS74"/>
      <c r="AT74"/>
      <c r="AU74"/>
      <c r="AV74"/>
      <c r="AW74"/>
      <c r="AX74"/>
      <c r="AY74"/>
      <c r="AZ74"/>
      <c r="BA74"/>
      <c r="BB74"/>
      <c r="BC74"/>
      <c r="BD74"/>
    </row>
    <row r="75" spans="1:56" s="3" customFormat="1" ht="45" customHeight="1">
      <c r="A75" s="265" t="s">
        <v>254</v>
      </c>
      <c r="B75" s="265"/>
      <c r="C75" s="265"/>
      <c r="D75" s="265"/>
      <c r="E75" s="265"/>
      <c r="F75" s="265"/>
      <c r="G75" s="265"/>
      <c r="H75" s="265"/>
      <c r="I75" s="265"/>
      <c r="J75" s="265"/>
      <c r="K75" s="265"/>
      <c r="L75" s="265"/>
      <c r="M75" s="265"/>
      <c r="N75" s="265"/>
      <c r="O75" s="265"/>
      <c r="P75" s="265"/>
      <c r="Q75" s="265"/>
      <c r="R75" s="265"/>
      <c r="S75" s="265"/>
      <c r="T75" s="265"/>
      <c r="U75" s="274"/>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1" t="s">
        <v>256</v>
      </c>
      <c r="C76" s="252"/>
      <c r="D76" s="252"/>
      <c r="E76" s="252"/>
      <c r="F76" s="252"/>
      <c r="G76" s="252"/>
      <c r="H76" s="252"/>
      <c r="I76" s="252"/>
      <c r="J76" s="252"/>
      <c r="K76" s="252"/>
      <c r="L76" s="252"/>
      <c r="M76" s="252"/>
      <c r="N76" s="252"/>
      <c r="O76" s="252"/>
      <c r="P76" s="252"/>
      <c r="Q76" s="252"/>
      <c r="R76" s="252"/>
      <c r="S76" s="252"/>
      <c r="T76" s="252"/>
      <c r="U76" s="253"/>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5" t="s">
        <v>2</v>
      </c>
      <c r="W79" s="246"/>
      <c r="X79" s="246"/>
      <c r="Y79" s="246"/>
      <c r="Z79" s="246"/>
      <c r="AA79" s="247"/>
      <c r="AB79" s="111"/>
      <c r="AC79" s="245" t="s">
        <v>3</v>
      </c>
      <c r="AD79" s="246"/>
      <c r="AE79" s="246"/>
      <c r="AF79" s="246"/>
      <c r="AG79" s="246"/>
      <c r="AH79" s="247"/>
      <c r="AI79" s="261" t="s">
        <v>4</v>
      </c>
      <c r="AJ79" s="261"/>
      <c r="AK79" s="261"/>
      <c r="AL79" s="261"/>
      <c r="AM79" s="3"/>
      <c r="AN79" s="3"/>
      <c r="AO79" s="3"/>
      <c r="AP79" s="3"/>
      <c r="AQ79" s="3"/>
      <c r="AR79" s="3"/>
      <c r="AS79" s="3"/>
      <c r="AT79" s="3"/>
      <c r="AU79" s="3"/>
      <c r="AV79" s="3"/>
      <c r="AW79" s="3"/>
      <c r="AX79" s="3"/>
      <c r="AY79" s="3"/>
      <c r="AZ79" s="3"/>
      <c r="BA79" s="3"/>
      <c r="BB79" s="3"/>
      <c r="BC79" s="3"/>
      <c r="BD79" s="3"/>
    </row>
    <row r="80" spans="1:56" s="3" customFormat="1" ht="30.75" customHeight="1" thickBot="1">
      <c r="A80" s="264" t="s">
        <v>257</v>
      </c>
      <c r="B80" s="264"/>
      <c r="C80" s="264"/>
      <c r="D80" s="264"/>
      <c r="E80" s="264"/>
      <c r="F80" s="264"/>
      <c r="G80" s="264"/>
      <c r="H80" s="264"/>
      <c r="I80" s="264"/>
      <c r="J80" s="264"/>
      <c r="K80" s="264"/>
      <c r="L80" s="264"/>
      <c r="M80" s="264"/>
      <c r="N80" s="264"/>
      <c r="O80" s="264"/>
      <c r="P80" s="264"/>
      <c r="Q80" s="264"/>
      <c r="R80" s="264"/>
      <c r="S80" s="264"/>
      <c r="T80" s="264"/>
      <c r="U80" s="279"/>
      <c r="V80" s="248"/>
      <c r="W80" s="249"/>
      <c r="X80" s="249"/>
      <c r="Y80" s="249"/>
      <c r="Z80" s="249"/>
      <c r="AA80" s="250"/>
      <c r="AB80" s="111"/>
      <c r="AC80" s="248"/>
      <c r="AD80" s="249"/>
      <c r="AE80" s="249"/>
      <c r="AF80" s="249"/>
      <c r="AG80" s="249"/>
      <c r="AH80" s="250"/>
      <c r="AI80" s="261"/>
      <c r="AJ80" s="261"/>
      <c r="AK80" s="261"/>
      <c r="AL80" s="261"/>
    </row>
    <row r="81" spans="1:56" s="3" customFormat="1" ht="36.75" customHeight="1">
      <c r="A81" s="265" t="s">
        <v>258</v>
      </c>
      <c r="B81" s="265"/>
      <c r="C81" s="265"/>
      <c r="D81" s="265"/>
      <c r="E81" s="265"/>
      <c r="F81" s="265"/>
      <c r="G81" s="265"/>
      <c r="H81" s="265"/>
      <c r="I81" s="265"/>
      <c r="J81" s="265"/>
      <c r="K81" s="265"/>
      <c r="L81" s="265"/>
      <c r="M81" s="265"/>
      <c r="N81" s="265"/>
      <c r="O81" s="265"/>
      <c r="P81" s="265"/>
      <c r="Q81" s="265"/>
      <c r="R81" s="265"/>
      <c r="S81" s="265"/>
      <c r="T81" s="265"/>
      <c r="U81" s="266"/>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1" t="s">
        <v>262</v>
      </c>
      <c r="C82" s="252"/>
      <c r="D82" s="252"/>
      <c r="E82" s="252"/>
      <c r="F82" s="252"/>
      <c r="G82" s="252"/>
      <c r="H82" s="252"/>
      <c r="I82" s="252"/>
      <c r="J82" s="252"/>
      <c r="K82" s="252"/>
      <c r="L82" s="252"/>
      <c r="M82" s="252"/>
      <c r="N82" s="252"/>
      <c r="O82" s="252"/>
      <c r="P82" s="252"/>
      <c r="Q82" s="252"/>
      <c r="R82" s="252"/>
      <c r="S82" s="252"/>
      <c r="T82" s="252"/>
      <c r="U82" s="253"/>
      <c r="V82" s="144">
        <f>AP10</f>
        <v>9</v>
      </c>
      <c r="W82" s="144">
        <f t="shared" ref="W82:AA82" si="23">AQ10</f>
        <v>5</v>
      </c>
      <c r="X82" s="144">
        <f t="shared" si="23"/>
        <v>6</v>
      </c>
      <c r="Y82" s="144">
        <f t="shared" si="23"/>
        <v>2</v>
      </c>
      <c r="Z82" s="144">
        <f t="shared" si="23"/>
        <v>0</v>
      </c>
      <c r="AA82" s="144">
        <f t="shared" si="23"/>
        <v>1</v>
      </c>
      <c r="AB82" s="142">
        <f>SUM(V82:AA82)</f>
        <v>23</v>
      </c>
      <c r="AC82" s="122">
        <f>V82/$AB82</f>
        <v>0.39130434782608697</v>
      </c>
      <c r="AD82" s="122">
        <f t="shared" ref="AD82:AH84" si="24">W82/$AB82</f>
        <v>0.21739130434782608</v>
      </c>
      <c r="AE82" s="122">
        <f t="shared" si="24"/>
        <v>0.2608695652173913</v>
      </c>
      <c r="AF82" s="122">
        <f t="shared" si="24"/>
        <v>8.6956521739130432E-2</v>
      </c>
      <c r="AG82" s="122">
        <f t="shared" si="24"/>
        <v>0</v>
      </c>
      <c r="AH82" s="122">
        <f t="shared" si="24"/>
        <v>4.3478260869565216E-2</v>
      </c>
      <c r="AI82" s="142">
        <f>BE10</f>
        <v>2.0499999999999998</v>
      </c>
      <c r="AJ82" s="142">
        <f t="shared" ref="AJ82:AL82" si="25">BF10</f>
        <v>1.05</v>
      </c>
      <c r="AK82" s="142">
        <f t="shared" si="25"/>
        <v>2</v>
      </c>
      <c r="AL82" s="142">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1" t="s">
        <v>263</v>
      </c>
      <c r="C83" s="252"/>
      <c r="D83" s="252"/>
      <c r="E83" s="252"/>
      <c r="F83" s="252"/>
      <c r="G83" s="252"/>
      <c r="H83" s="252"/>
      <c r="I83" s="252"/>
      <c r="J83" s="252"/>
      <c r="K83" s="252"/>
      <c r="L83" s="252"/>
      <c r="M83" s="252"/>
      <c r="N83" s="252"/>
      <c r="O83" s="252"/>
      <c r="P83" s="252"/>
      <c r="Q83" s="252"/>
      <c r="R83" s="252"/>
      <c r="S83" s="252"/>
      <c r="T83" s="252"/>
      <c r="U83" s="253"/>
      <c r="V83" s="144">
        <f t="shared" ref="V83:V84" si="26">AP11</f>
        <v>8</v>
      </c>
      <c r="W83" s="144">
        <f t="shared" ref="W83:W84" si="27">AQ11</f>
        <v>10</v>
      </c>
      <c r="X83" s="144">
        <f t="shared" ref="X83:X84" si="28">AR11</f>
        <v>4</v>
      </c>
      <c r="Y83" s="144">
        <f t="shared" ref="Y83:Y84" si="29">AS11</f>
        <v>1</v>
      </c>
      <c r="Z83" s="144">
        <f t="shared" ref="Z83:Z84" si="30">AT11</f>
        <v>0</v>
      </c>
      <c r="AA83" s="144">
        <f t="shared" ref="AA83:AA84" si="31">AU11</f>
        <v>0</v>
      </c>
      <c r="AB83" s="142">
        <f>SUM(V83:AA83)</f>
        <v>23</v>
      </c>
      <c r="AC83" s="122">
        <f>V83/$AB83</f>
        <v>0.34782608695652173</v>
      </c>
      <c r="AD83" s="122">
        <f t="shared" ref="AD83" si="32">W83/$AB83</f>
        <v>0.43478260869565216</v>
      </c>
      <c r="AE83" s="122">
        <f t="shared" ref="AE83" si="33">X83/$AB83</f>
        <v>0.17391304347826086</v>
      </c>
      <c r="AF83" s="122">
        <f t="shared" ref="AF83" si="34">Y83/$AB83</f>
        <v>4.3478260869565216E-2</v>
      </c>
      <c r="AG83" s="122">
        <f t="shared" ref="AG83" si="35">Z83/$AB83</f>
        <v>0</v>
      </c>
      <c r="AH83" s="122">
        <f t="shared" ref="AH83" si="36">AA83/$AB83</f>
        <v>0</v>
      </c>
      <c r="AI83" s="142">
        <f t="shared" ref="AI83:AI84" si="37">BE11</f>
        <v>1.91</v>
      </c>
      <c r="AJ83" s="142">
        <f t="shared" ref="AJ83:AJ84" si="38">BF11</f>
        <v>0.85</v>
      </c>
      <c r="AK83" s="142">
        <f t="shared" ref="AK83:AK84" si="39">BG11</f>
        <v>2</v>
      </c>
      <c r="AL83" s="142">
        <f t="shared" ref="AL83:AL84" si="40">BH11</f>
        <v>2</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1" t="s">
        <v>264</v>
      </c>
      <c r="C84" s="252"/>
      <c r="D84" s="252"/>
      <c r="E84" s="252"/>
      <c r="F84" s="252"/>
      <c r="G84" s="252"/>
      <c r="H84" s="252"/>
      <c r="I84" s="252"/>
      <c r="J84" s="252"/>
      <c r="K84" s="252"/>
      <c r="L84" s="252"/>
      <c r="M84" s="252"/>
      <c r="N84" s="252"/>
      <c r="O84" s="252"/>
      <c r="P84" s="252"/>
      <c r="Q84" s="252"/>
      <c r="R84" s="252"/>
      <c r="S84" s="252"/>
      <c r="T84" s="252"/>
      <c r="U84" s="253"/>
      <c r="V84" s="144">
        <f t="shared" si="26"/>
        <v>9</v>
      </c>
      <c r="W84" s="144">
        <f t="shared" si="27"/>
        <v>12</v>
      </c>
      <c r="X84" s="144">
        <f t="shared" si="28"/>
        <v>1</v>
      </c>
      <c r="Y84" s="144">
        <f t="shared" si="29"/>
        <v>1</v>
      </c>
      <c r="Z84" s="144">
        <f t="shared" si="30"/>
        <v>0</v>
      </c>
      <c r="AA84" s="144">
        <f t="shared" si="31"/>
        <v>0</v>
      </c>
      <c r="AB84" s="142">
        <f t="shared" ref="AB84" si="41">SUM(V84:AA84)</f>
        <v>23</v>
      </c>
      <c r="AC84" s="122">
        <f t="shared" ref="AC84" si="42">V84/$AB84</f>
        <v>0.39130434782608697</v>
      </c>
      <c r="AD84" s="122">
        <f t="shared" si="24"/>
        <v>0.52173913043478259</v>
      </c>
      <c r="AE84" s="122">
        <f t="shared" si="24"/>
        <v>4.3478260869565216E-2</v>
      </c>
      <c r="AF84" s="122">
        <f t="shared" si="24"/>
        <v>4.3478260869565216E-2</v>
      </c>
      <c r="AG84" s="122">
        <f t="shared" si="24"/>
        <v>0</v>
      </c>
      <c r="AH84" s="122">
        <f t="shared" si="24"/>
        <v>0</v>
      </c>
      <c r="AI84" s="142">
        <f t="shared" si="37"/>
        <v>1.74</v>
      </c>
      <c r="AJ84" s="142">
        <f t="shared" si="38"/>
        <v>0.75</v>
      </c>
      <c r="AK84" s="142">
        <f t="shared" si="39"/>
        <v>2</v>
      </c>
      <c r="AL84" s="142">
        <f t="shared" si="40"/>
        <v>2</v>
      </c>
      <c r="AM84" s="3"/>
      <c r="AN84" s="3"/>
      <c r="AO84" s="3"/>
      <c r="AP84" s="3"/>
      <c r="AQ84" s="3"/>
      <c r="AR84" s="3"/>
      <c r="AS84" s="3"/>
      <c r="AT84" s="3"/>
      <c r="AU84" s="3"/>
      <c r="AV84" s="3"/>
      <c r="AW84" s="3"/>
      <c r="AX84" s="3"/>
      <c r="AY84" s="3"/>
      <c r="AZ84" s="3"/>
      <c r="BA84" s="3"/>
      <c r="BB84" s="3"/>
      <c r="BC84" s="3"/>
      <c r="BD84" s="3"/>
    </row>
    <row r="85" spans="1:56">
      <c r="A85" s="240"/>
      <c r="B85" s="240"/>
      <c r="C85" s="240"/>
      <c r="D85" s="240"/>
      <c r="E85" s="240"/>
      <c r="F85" s="240"/>
      <c r="G85" s="240"/>
    </row>
    <row r="86" spans="1:56">
      <c r="A86" s="3"/>
      <c r="B86" s="3"/>
      <c r="C86" s="3"/>
    </row>
    <row r="87" spans="1:56">
      <c r="A87" s="3"/>
      <c r="B87" s="3"/>
      <c r="C87" s="3"/>
    </row>
    <row r="88" spans="1:56">
      <c r="A88" s="3"/>
      <c r="B88" s="3"/>
      <c r="C88" s="3"/>
    </row>
    <row r="89" spans="1:56" ht="21">
      <c r="A89" s="281" t="s">
        <v>212</v>
      </c>
      <c r="B89" s="281"/>
      <c r="C89" s="281"/>
      <c r="D89" s="281"/>
      <c r="E89" s="281"/>
      <c r="F89" s="281"/>
      <c r="G89" s="281"/>
      <c r="H89" s="281"/>
      <c r="I89" s="281"/>
      <c r="J89" s="281"/>
      <c r="K89" s="281"/>
      <c r="L89" s="281"/>
      <c r="M89" s="281"/>
      <c r="N89" s="281"/>
      <c r="O89" s="281"/>
      <c r="P89" s="281"/>
      <c r="Q89" s="281"/>
      <c r="R89" s="281"/>
      <c r="S89" s="281"/>
      <c r="T89" s="281"/>
      <c r="U89" s="281"/>
    </row>
    <row r="90" spans="1:56" s="3" customFormat="1" ht="39" customHeight="1">
      <c r="A90" s="259" t="s">
        <v>213</v>
      </c>
      <c r="B90" s="259"/>
      <c r="C90" s="259"/>
      <c r="D90" s="259"/>
      <c r="E90" s="259"/>
      <c r="F90" s="259"/>
      <c r="G90" s="259"/>
      <c r="H90" s="259"/>
      <c r="I90" s="259"/>
      <c r="J90" s="259"/>
      <c r="K90" s="259"/>
      <c r="L90" s="259"/>
      <c r="M90" s="259"/>
      <c r="N90" s="259"/>
      <c r="O90" s="259"/>
      <c r="P90" s="259"/>
      <c r="Q90" s="259"/>
      <c r="R90" s="259"/>
      <c r="S90" s="259"/>
      <c r="T90" s="259"/>
      <c r="U90" s="259"/>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15</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8</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5" t="s">
        <v>2</v>
      </c>
      <c r="W98" s="246"/>
      <c r="X98" s="246"/>
      <c r="Y98" s="246"/>
      <c r="Z98" s="246"/>
      <c r="AA98" s="247"/>
      <c r="AB98" s="111"/>
      <c r="AC98" s="245" t="s">
        <v>3</v>
      </c>
      <c r="AD98" s="246"/>
      <c r="AE98" s="246"/>
      <c r="AF98" s="246"/>
      <c r="AG98" s="246"/>
      <c r="AH98" s="247"/>
      <c r="AI98" s="261" t="s">
        <v>4</v>
      </c>
      <c r="AJ98" s="261"/>
      <c r="AK98" s="261"/>
      <c r="AL98" s="261"/>
      <c r="AM98" s="3"/>
      <c r="AN98" s="3"/>
      <c r="AO98" s="3"/>
      <c r="AP98" s="3"/>
      <c r="AQ98" s="3"/>
      <c r="AR98" s="3"/>
      <c r="AS98" s="3"/>
      <c r="AT98" s="3"/>
      <c r="AU98" s="3"/>
      <c r="AV98" s="3"/>
      <c r="AW98" s="3"/>
      <c r="AX98" s="3"/>
      <c r="AY98" s="3"/>
      <c r="AZ98" s="3"/>
      <c r="BA98" s="3"/>
      <c r="BB98" s="3"/>
      <c r="BC98" s="3"/>
      <c r="BD98" s="3"/>
    </row>
    <row r="99" spans="1:56" s="3" customFormat="1" ht="30.75" customHeight="1" thickBot="1">
      <c r="A99" s="278"/>
      <c r="B99" s="278"/>
      <c r="C99" s="278"/>
      <c r="D99" s="278"/>
      <c r="E99" s="278"/>
      <c r="F99" s="278"/>
      <c r="G99" s="278"/>
      <c r="H99" s="278"/>
      <c r="I99" s="278"/>
      <c r="J99" s="278"/>
      <c r="K99" s="278"/>
      <c r="L99" s="278"/>
      <c r="M99" s="278"/>
      <c r="N99" s="278"/>
      <c r="O99" s="278"/>
      <c r="P99" s="278"/>
      <c r="Q99" s="278"/>
      <c r="R99" s="278"/>
      <c r="S99" s="278"/>
      <c r="T99" s="278"/>
      <c r="U99" s="280"/>
      <c r="V99" s="248"/>
      <c r="W99" s="249"/>
      <c r="X99" s="249"/>
      <c r="Y99" s="249"/>
      <c r="Z99" s="249"/>
      <c r="AA99" s="250"/>
      <c r="AB99" s="111"/>
      <c r="AC99" s="248"/>
      <c r="AD99" s="249"/>
      <c r="AE99" s="249"/>
      <c r="AF99" s="249"/>
      <c r="AG99" s="249"/>
      <c r="AH99" s="250"/>
      <c r="AI99" s="261"/>
      <c r="AJ99" s="261"/>
      <c r="AK99" s="261"/>
      <c r="AL99" s="261"/>
    </row>
    <row r="100" spans="1:56" s="3" customFormat="1" ht="36.75" customHeight="1">
      <c r="A100" s="265" t="s">
        <v>214</v>
      </c>
      <c r="B100" s="265"/>
      <c r="C100" s="265"/>
      <c r="D100" s="265"/>
      <c r="E100" s="265"/>
      <c r="F100" s="265"/>
      <c r="G100" s="265"/>
      <c r="H100" s="265"/>
      <c r="I100" s="265"/>
      <c r="J100" s="265"/>
      <c r="K100" s="265"/>
      <c r="L100" s="265"/>
      <c r="M100" s="265"/>
      <c r="N100" s="265"/>
      <c r="O100" s="265"/>
      <c r="P100" s="265"/>
      <c r="Q100" s="265"/>
      <c r="R100" s="265"/>
      <c r="S100" s="265"/>
      <c r="T100" s="265"/>
      <c r="U100" s="266"/>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1" t="s">
        <v>176</v>
      </c>
      <c r="C101" s="252"/>
      <c r="D101" s="252"/>
      <c r="E101" s="252"/>
      <c r="F101" s="252"/>
      <c r="G101" s="252"/>
      <c r="H101" s="252"/>
      <c r="I101" s="252"/>
      <c r="J101" s="252"/>
      <c r="K101" s="252"/>
      <c r="L101" s="252"/>
      <c r="M101" s="252"/>
      <c r="N101" s="252"/>
      <c r="O101" s="252"/>
      <c r="P101" s="252"/>
      <c r="Q101" s="252"/>
      <c r="R101" s="252"/>
      <c r="S101" s="252"/>
      <c r="T101" s="252"/>
      <c r="U101" s="253"/>
      <c r="V101" s="144">
        <f>AP13</f>
        <v>6</v>
      </c>
      <c r="W101" s="144">
        <f t="shared" ref="W101:AA101" si="43">AQ13</f>
        <v>3</v>
      </c>
      <c r="X101" s="144">
        <f t="shared" si="43"/>
        <v>0</v>
      </c>
      <c r="Y101" s="144">
        <f t="shared" si="43"/>
        <v>1</v>
      </c>
      <c r="Z101" s="144">
        <f t="shared" si="43"/>
        <v>2</v>
      </c>
      <c r="AA101" s="144">
        <f t="shared" si="43"/>
        <v>3</v>
      </c>
      <c r="AB101" s="142">
        <f t="shared" ref="AB101:AB107" si="44">SUM(V101:AA101)</f>
        <v>15</v>
      </c>
      <c r="AC101" s="122">
        <f t="shared" ref="AC101:AH107" si="45">V101/$AB101</f>
        <v>0.4</v>
      </c>
      <c r="AD101" s="122">
        <f t="shared" si="45"/>
        <v>0.2</v>
      </c>
      <c r="AE101" s="122">
        <f t="shared" si="45"/>
        <v>0</v>
      </c>
      <c r="AF101" s="122">
        <f t="shared" si="45"/>
        <v>6.6666666666666666E-2</v>
      </c>
      <c r="AG101" s="122">
        <f t="shared" si="45"/>
        <v>0.13333333333333333</v>
      </c>
      <c r="AH101" s="122">
        <f t="shared" si="45"/>
        <v>0.2</v>
      </c>
      <c r="AI101" s="142">
        <f>BE13</f>
        <v>2.17</v>
      </c>
      <c r="AJ101" s="142">
        <f t="shared" ref="AJ101:AL101" si="46">BF13</f>
        <v>1.59</v>
      </c>
      <c r="AK101" s="142">
        <f t="shared" si="46"/>
        <v>2</v>
      </c>
      <c r="AL101" s="142">
        <f t="shared" si="46"/>
        <v>1</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1" t="s">
        <v>177</v>
      </c>
      <c r="C102" s="252"/>
      <c r="D102" s="252"/>
      <c r="E102" s="252"/>
      <c r="F102" s="252"/>
      <c r="G102" s="252"/>
      <c r="H102" s="252"/>
      <c r="I102" s="252"/>
      <c r="J102" s="252"/>
      <c r="K102" s="252"/>
      <c r="L102" s="252"/>
      <c r="M102" s="252"/>
      <c r="N102" s="252"/>
      <c r="O102" s="252"/>
      <c r="P102" s="252"/>
      <c r="Q102" s="252"/>
      <c r="R102" s="252"/>
      <c r="S102" s="252"/>
      <c r="T102" s="252"/>
      <c r="U102" s="253"/>
      <c r="V102" s="144">
        <f t="shared" ref="V102:V107" si="47">AP14</f>
        <v>1</v>
      </c>
      <c r="W102" s="144">
        <f t="shared" ref="W102:W107" si="48">AQ14</f>
        <v>2</v>
      </c>
      <c r="X102" s="144">
        <f t="shared" ref="X102:X107" si="49">AR14</f>
        <v>1</v>
      </c>
      <c r="Y102" s="144">
        <f t="shared" ref="Y102:Y107" si="50">AS14</f>
        <v>2</v>
      </c>
      <c r="Z102" s="144">
        <f t="shared" ref="Z102:Z107" si="51">AT14</f>
        <v>9</v>
      </c>
      <c r="AA102" s="144">
        <f t="shared" ref="AA102:AA107" si="52">AU14</f>
        <v>0</v>
      </c>
      <c r="AB102" s="142">
        <f t="shared" si="44"/>
        <v>15</v>
      </c>
      <c r="AC102" s="122">
        <f t="shared" si="45"/>
        <v>6.6666666666666666E-2</v>
      </c>
      <c r="AD102" s="122">
        <f t="shared" si="45"/>
        <v>0.13333333333333333</v>
      </c>
      <c r="AE102" s="122">
        <f t="shared" si="45"/>
        <v>6.6666666666666666E-2</v>
      </c>
      <c r="AF102" s="122">
        <f t="shared" si="45"/>
        <v>0.13333333333333333</v>
      </c>
      <c r="AG102" s="122">
        <f t="shared" si="45"/>
        <v>0.6</v>
      </c>
      <c r="AH102" s="122">
        <f t="shared" si="45"/>
        <v>0</v>
      </c>
      <c r="AI102" s="142">
        <f t="shared" ref="AI102:AI107" si="53">BE14</f>
        <v>4.07</v>
      </c>
      <c r="AJ102" s="142">
        <f t="shared" ref="AJ102:AJ107" si="54">BF14</f>
        <v>1.39</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1" t="s">
        <v>265</v>
      </c>
      <c r="C103" s="252"/>
      <c r="D103" s="252"/>
      <c r="E103" s="252"/>
      <c r="F103" s="252"/>
      <c r="G103" s="252"/>
      <c r="H103" s="252"/>
      <c r="I103" s="252"/>
      <c r="J103" s="252"/>
      <c r="K103" s="252"/>
      <c r="L103" s="252"/>
      <c r="M103" s="252"/>
      <c r="N103" s="252"/>
      <c r="O103" s="252"/>
      <c r="P103" s="252"/>
      <c r="Q103" s="252"/>
      <c r="R103" s="252"/>
      <c r="S103" s="252"/>
      <c r="T103" s="252"/>
      <c r="U103" s="253"/>
      <c r="V103" s="144">
        <f t="shared" si="47"/>
        <v>3</v>
      </c>
      <c r="W103" s="144">
        <f t="shared" si="48"/>
        <v>2</v>
      </c>
      <c r="X103" s="144">
        <f t="shared" si="49"/>
        <v>2</v>
      </c>
      <c r="Y103" s="144">
        <f t="shared" si="50"/>
        <v>5</v>
      </c>
      <c r="Z103" s="144">
        <f t="shared" si="51"/>
        <v>1</v>
      </c>
      <c r="AA103" s="144">
        <f t="shared" si="52"/>
        <v>2</v>
      </c>
      <c r="AB103" s="142">
        <f t="shared" si="44"/>
        <v>15</v>
      </c>
      <c r="AC103" s="122">
        <f t="shared" si="45"/>
        <v>0.2</v>
      </c>
      <c r="AD103" s="122">
        <f t="shared" si="45"/>
        <v>0.13333333333333333</v>
      </c>
      <c r="AE103" s="122">
        <f t="shared" si="45"/>
        <v>0.13333333333333333</v>
      </c>
      <c r="AF103" s="122">
        <f t="shared" si="45"/>
        <v>0.33333333333333331</v>
      </c>
      <c r="AG103" s="122">
        <f t="shared" si="45"/>
        <v>6.6666666666666666E-2</v>
      </c>
      <c r="AH103" s="122">
        <f t="shared" si="45"/>
        <v>0.13333333333333333</v>
      </c>
      <c r="AI103" s="142">
        <f t="shared" si="53"/>
        <v>2.92</v>
      </c>
      <c r="AJ103" s="142">
        <f t="shared" si="54"/>
        <v>1.38</v>
      </c>
      <c r="AK103" s="142">
        <f t="shared" si="55"/>
        <v>3</v>
      </c>
      <c r="AL103" s="142">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1" t="s">
        <v>266</v>
      </c>
      <c r="C104" s="252"/>
      <c r="D104" s="252"/>
      <c r="E104" s="252"/>
      <c r="F104" s="252"/>
      <c r="G104" s="252"/>
      <c r="H104" s="252"/>
      <c r="I104" s="252"/>
      <c r="J104" s="252"/>
      <c r="K104" s="252"/>
      <c r="L104" s="252"/>
      <c r="M104" s="252"/>
      <c r="N104" s="252"/>
      <c r="O104" s="252"/>
      <c r="P104" s="252"/>
      <c r="Q104" s="252"/>
      <c r="R104" s="252"/>
      <c r="S104" s="252"/>
      <c r="T104" s="252"/>
      <c r="U104" s="253"/>
      <c r="V104" s="144">
        <f t="shared" si="47"/>
        <v>5</v>
      </c>
      <c r="W104" s="144">
        <f t="shared" si="48"/>
        <v>6</v>
      </c>
      <c r="X104" s="144">
        <f t="shared" si="49"/>
        <v>0</v>
      </c>
      <c r="Y104" s="144">
        <f t="shared" si="50"/>
        <v>3</v>
      </c>
      <c r="Z104" s="144">
        <f t="shared" si="51"/>
        <v>0</v>
      </c>
      <c r="AA104" s="144">
        <f t="shared" si="52"/>
        <v>1</v>
      </c>
      <c r="AB104" s="142">
        <f t="shared" si="44"/>
        <v>15</v>
      </c>
      <c r="AC104" s="122">
        <f t="shared" si="45"/>
        <v>0.33333333333333331</v>
      </c>
      <c r="AD104" s="122">
        <f t="shared" si="45"/>
        <v>0.4</v>
      </c>
      <c r="AE104" s="122">
        <f t="shared" si="45"/>
        <v>0</v>
      </c>
      <c r="AF104" s="122">
        <f t="shared" si="45"/>
        <v>0.2</v>
      </c>
      <c r="AG104" s="122">
        <f t="shared" si="45"/>
        <v>0</v>
      </c>
      <c r="AH104" s="122">
        <f t="shared" si="45"/>
        <v>6.6666666666666666E-2</v>
      </c>
      <c r="AI104" s="142">
        <f t="shared" si="53"/>
        <v>2.0699999999999998</v>
      </c>
      <c r="AJ104" s="142">
        <f t="shared" si="54"/>
        <v>1.1399999999999999</v>
      </c>
      <c r="AK104" s="142">
        <f t="shared" si="55"/>
        <v>2</v>
      </c>
      <c r="AL104" s="142">
        <f t="shared" si="56"/>
        <v>2</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1" t="s">
        <v>178</v>
      </c>
      <c r="C105" s="252"/>
      <c r="D105" s="252"/>
      <c r="E105" s="252"/>
      <c r="F105" s="252"/>
      <c r="G105" s="252"/>
      <c r="H105" s="252"/>
      <c r="I105" s="252"/>
      <c r="J105" s="252"/>
      <c r="K105" s="252"/>
      <c r="L105" s="252"/>
      <c r="M105" s="252"/>
      <c r="N105" s="252"/>
      <c r="O105" s="252"/>
      <c r="P105" s="252"/>
      <c r="Q105" s="252"/>
      <c r="R105" s="252"/>
      <c r="S105" s="252"/>
      <c r="T105" s="252"/>
      <c r="U105" s="253"/>
      <c r="V105" s="144">
        <f>AP17</f>
        <v>2</v>
      </c>
      <c r="W105" s="144">
        <f t="shared" si="48"/>
        <v>3</v>
      </c>
      <c r="X105" s="144">
        <f t="shared" si="49"/>
        <v>2</v>
      </c>
      <c r="Y105" s="144">
        <f t="shared" si="50"/>
        <v>3</v>
      </c>
      <c r="Z105" s="144">
        <f t="shared" si="51"/>
        <v>5</v>
      </c>
      <c r="AA105" s="144">
        <f t="shared" si="52"/>
        <v>0</v>
      </c>
      <c r="AB105" s="142">
        <f t="shared" si="44"/>
        <v>15</v>
      </c>
      <c r="AC105" s="122">
        <f t="shared" si="45"/>
        <v>0.13333333333333333</v>
      </c>
      <c r="AD105" s="122">
        <f t="shared" si="45"/>
        <v>0.2</v>
      </c>
      <c r="AE105" s="122">
        <f t="shared" si="45"/>
        <v>0.13333333333333333</v>
      </c>
      <c r="AF105" s="122">
        <f t="shared" si="45"/>
        <v>0.2</v>
      </c>
      <c r="AG105" s="122">
        <f t="shared" si="45"/>
        <v>0.33333333333333331</v>
      </c>
      <c r="AH105" s="122">
        <f t="shared" si="45"/>
        <v>0</v>
      </c>
      <c r="AI105" s="142">
        <f t="shared" si="53"/>
        <v>3.4</v>
      </c>
      <c r="AJ105" s="142">
        <f t="shared" si="54"/>
        <v>1.5</v>
      </c>
      <c r="AK105" s="142">
        <f t="shared" si="55"/>
        <v>4</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1" t="s">
        <v>267</v>
      </c>
      <c r="C106" s="252"/>
      <c r="D106" s="252"/>
      <c r="E106" s="252"/>
      <c r="F106" s="252"/>
      <c r="G106" s="252"/>
      <c r="H106" s="252"/>
      <c r="I106" s="252"/>
      <c r="J106" s="252"/>
      <c r="K106" s="252"/>
      <c r="L106" s="252"/>
      <c r="M106" s="252"/>
      <c r="N106" s="252"/>
      <c r="O106" s="252"/>
      <c r="P106" s="252"/>
      <c r="Q106" s="252"/>
      <c r="R106" s="252"/>
      <c r="S106" s="252"/>
      <c r="T106" s="252"/>
      <c r="U106" s="253"/>
      <c r="V106" s="144">
        <f t="shared" si="47"/>
        <v>4</v>
      </c>
      <c r="W106" s="144">
        <f t="shared" si="48"/>
        <v>2</v>
      </c>
      <c r="X106" s="144">
        <f t="shared" si="49"/>
        <v>2</v>
      </c>
      <c r="Y106" s="144">
        <f t="shared" si="50"/>
        <v>2</v>
      </c>
      <c r="Z106" s="144">
        <f t="shared" si="51"/>
        <v>3</v>
      </c>
      <c r="AA106" s="144">
        <f t="shared" si="52"/>
        <v>2</v>
      </c>
      <c r="AB106" s="142">
        <f t="shared" si="44"/>
        <v>15</v>
      </c>
      <c r="AC106" s="122">
        <f t="shared" si="45"/>
        <v>0.26666666666666666</v>
      </c>
      <c r="AD106" s="122">
        <f t="shared" si="45"/>
        <v>0.13333333333333333</v>
      </c>
      <c r="AE106" s="122">
        <f t="shared" si="45"/>
        <v>0.13333333333333333</v>
      </c>
      <c r="AF106" s="122">
        <f t="shared" si="45"/>
        <v>0.13333333333333333</v>
      </c>
      <c r="AG106" s="122">
        <f t="shared" si="45"/>
        <v>0.2</v>
      </c>
      <c r="AH106" s="122">
        <f t="shared" si="45"/>
        <v>0.13333333333333333</v>
      </c>
      <c r="AI106" s="142">
        <f t="shared" si="53"/>
        <v>2.85</v>
      </c>
      <c r="AJ106" s="142">
        <f t="shared" si="54"/>
        <v>1.63</v>
      </c>
      <c r="AK106" s="142">
        <f t="shared" si="55"/>
        <v>3</v>
      </c>
      <c r="AL106" s="142">
        <f t="shared" si="56"/>
        <v>1</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1" t="s">
        <v>268</v>
      </c>
      <c r="C107" s="252"/>
      <c r="D107" s="252"/>
      <c r="E107" s="252"/>
      <c r="F107" s="252"/>
      <c r="G107" s="252"/>
      <c r="H107" s="252"/>
      <c r="I107" s="252"/>
      <c r="J107" s="252"/>
      <c r="K107" s="252"/>
      <c r="L107" s="252"/>
      <c r="M107" s="252"/>
      <c r="N107" s="252"/>
      <c r="O107" s="252"/>
      <c r="P107" s="252"/>
      <c r="Q107" s="252"/>
      <c r="R107" s="252"/>
      <c r="S107" s="252"/>
      <c r="T107" s="252"/>
      <c r="U107" s="253"/>
      <c r="V107" s="144">
        <f t="shared" si="47"/>
        <v>2</v>
      </c>
      <c r="W107" s="144">
        <f t="shared" si="48"/>
        <v>3</v>
      </c>
      <c r="X107" s="144">
        <f t="shared" si="49"/>
        <v>3</v>
      </c>
      <c r="Y107" s="144">
        <f t="shared" si="50"/>
        <v>4</v>
      </c>
      <c r="Z107" s="144">
        <f t="shared" si="51"/>
        <v>3</v>
      </c>
      <c r="AA107" s="144">
        <f t="shared" si="52"/>
        <v>0</v>
      </c>
      <c r="AB107" s="142">
        <f t="shared" si="44"/>
        <v>15</v>
      </c>
      <c r="AC107" s="122">
        <f t="shared" si="45"/>
        <v>0.13333333333333333</v>
      </c>
      <c r="AD107" s="122">
        <f t="shared" si="45"/>
        <v>0.2</v>
      </c>
      <c r="AE107" s="122">
        <f t="shared" si="45"/>
        <v>0.2</v>
      </c>
      <c r="AF107" s="122">
        <f t="shared" si="45"/>
        <v>0.26666666666666666</v>
      </c>
      <c r="AG107" s="122">
        <f t="shared" si="45"/>
        <v>0.2</v>
      </c>
      <c r="AH107" s="122">
        <f t="shared" si="45"/>
        <v>0</v>
      </c>
      <c r="AI107" s="142">
        <f t="shared" si="53"/>
        <v>3.2</v>
      </c>
      <c r="AJ107" s="142">
        <f t="shared" si="54"/>
        <v>1.37</v>
      </c>
      <c r="AK107" s="142">
        <f t="shared" si="55"/>
        <v>3</v>
      </c>
      <c r="AL107" s="142">
        <f t="shared" si="56"/>
        <v>4</v>
      </c>
      <c r="AM107" s="3"/>
      <c r="AN107" s="3"/>
      <c r="AO107" s="3"/>
      <c r="AP107" s="3"/>
      <c r="AQ107" s="3"/>
      <c r="AR107" s="3"/>
      <c r="AS107" s="3"/>
      <c r="AT107" s="3"/>
      <c r="AU107" s="3"/>
      <c r="AV107" s="3"/>
      <c r="AW107" s="3"/>
      <c r="AX107" s="3"/>
      <c r="AY107" s="3"/>
      <c r="AZ107" s="3"/>
      <c r="BA107" s="3"/>
      <c r="BB107" s="3"/>
      <c r="BC107" s="3"/>
      <c r="BD107" s="3"/>
    </row>
    <row r="108" spans="1:56">
      <c r="A108" s="241"/>
      <c r="B108" s="242"/>
      <c r="C108" s="242"/>
      <c r="D108" s="242"/>
      <c r="E108" s="242"/>
      <c r="F108" s="242"/>
      <c r="G108" s="242"/>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5" t="s">
        <v>2</v>
      </c>
      <c r="W112" s="246"/>
      <c r="X112" s="246"/>
      <c r="Y112" s="246"/>
      <c r="Z112" s="246"/>
      <c r="AA112" s="247"/>
      <c r="AB112" s="111"/>
      <c r="AC112" s="245" t="s">
        <v>3</v>
      </c>
      <c r="AD112" s="246"/>
      <c r="AE112" s="246"/>
      <c r="AF112" s="246"/>
      <c r="AG112" s="246"/>
      <c r="AH112" s="247"/>
      <c r="AI112" s="261" t="s">
        <v>4</v>
      </c>
      <c r="AJ112" s="261"/>
      <c r="AK112" s="261"/>
      <c r="AL112" s="26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1" t="s">
        <v>269</v>
      </c>
      <c r="B113" s="281"/>
      <c r="C113" s="281"/>
      <c r="D113" s="281"/>
      <c r="E113" s="281"/>
      <c r="F113" s="281"/>
      <c r="G113" s="281"/>
      <c r="H113" s="281"/>
      <c r="I113" s="281"/>
      <c r="J113" s="281"/>
      <c r="K113" s="281"/>
      <c r="L113" s="281"/>
      <c r="M113" s="281"/>
      <c r="N113" s="281"/>
      <c r="O113" s="281"/>
      <c r="P113" s="281"/>
      <c r="Q113" s="281"/>
      <c r="R113" s="281"/>
      <c r="S113" s="281"/>
      <c r="T113" s="281"/>
      <c r="U113" s="281"/>
      <c r="V113" s="248"/>
      <c r="W113" s="249"/>
      <c r="X113" s="249"/>
      <c r="Y113" s="249"/>
      <c r="Z113" s="249"/>
      <c r="AA113" s="250"/>
      <c r="AB113" s="111"/>
      <c r="AC113" s="248"/>
      <c r="AD113" s="249"/>
      <c r="AE113" s="249"/>
      <c r="AF113" s="249"/>
      <c r="AG113" s="249"/>
      <c r="AH113" s="250"/>
      <c r="AI113" s="261"/>
      <c r="AJ113" s="261"/>
      <c r="AK113" s="261"/>
      <c r="AL113" s="261"/>
    </row>
    <row r="114" spans="1:56" s="3" customFormat="1" ht="36.75" customHeight="1">
      <c r="A114" s="265" t="s">
        <v>270</v>
      </c>
      <c r="B114" s="265"/>
      <c r="C114" s="265"/>
      <c r="D114" s="265"/>
      <c r="E114" s="265"/>
      <c r="F114" s="265"/>
      <c r="G114" s="265"/>
      <c r="H114" s="265"/>
      <c r="I114" s="265"/>
      <c r="J114" s="265"/>
      <c r="K114" s="265"/>
      <c r="L114" s="265"/>
      <c r="M114" s="265"/>
      <c r="N114" s="265"/>
      <c r="O114" s="265"/>
      <c r="P114" s="265"/>
      <c r="Q114" s="265"/>
      <c r="R114" s="265"/>
      <c r="S114" s="265"/>
      <c r="T114" s="265"/>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1" t="s">
        <v>179</v>
      </c>
      <c r="C115" s="252"/>
      <c r="D115" s="252"/>
      <c r="E115" s="252"/>
      <c r="F115" s="252"/>
      <c r="G115" s="252"/>
      <c r="H115" s="252"/>
      <c r="I115" s="252"/>
      <c r="J115" s="252"/>
      <c r="K115" s="252"/>
      <c r="L115" s="252"/>
      <c r="M115" s="252"/>
      <c r="N115" s="252"/>
      <c r="O115" s="252"/>
      <c r="P115" s="252"/>
      <c r="Q115" s="252"/>
      <c r="R115" s="252"/>
      <c r="S115" s="252"/>
      <c r="T115" s="252"/>
      <c r="U115" s="146">
        <f>AO20</f>
        <v>3</v>
      </c>
      <c r="V115" s="146">
        <f t="shared" ref="V115:AA115" si="57">AP20</f>
        <v>3</v>
      </c>
      <c r="W115" s="146">
        <f t="shared" si="57"/>
        <v>0</v>
      </c>
      <c r="X115" s="146">
        <f t="shared" si="57"/>
        <v>7</v>
      </c>
      <c r="Y115" s="146">
        <f t="shared" si="57"/>
        <v>6</v>
      </c>
      <c r="Z115" s="146">
        <f t="shared" si="57"/>
        <v>4</v>
      </c>
      <c r="AA115" s="146">
        <f t="shared" si="57"/>
        <v>0</v>
      </c>
      <c r="AB115" s="142">
        <f>SUM(U115:AA115)</f>
        <v>23</v>
      </c>
      <c r="AC115" s="122">
        <f>V115/$AB115</f>
        <v>0.13043478260869565</v>
      </c>
      <c r="AD115" s="122">
        <f t="shared" ref="AD115:AH118" si="58">W115/$AB115</f>
        <v>0</v>
      </c>
      <c r="AE115" s="122">
        <f t="shared" si="58"/>
        <v>0.30434782608695654</v>
      </c>
      <c r="AF115" s="122">
        <f t="shared" si="58"/>
        <v>0.2608695652173913</v>
      </c>
      <c r="AG115" s="122">
        <f t="shared" si="58"/>
        <v>0.17391304347826086</v>
      </c>
      <c r="AH115" s="122">
        <f t="shared" si="58"/>
        <v>0</v>
      </c>
      <c r="AI115" s="142">
        <f>BE20</f>
        <v>3.4</v>
      </c>
      <c r="AJ115" s="142">
        <f t="shared" ref="AJ115:AL115" si="59">BF20</f>
        <v>1.27</v>
      </c>
      <c r="AK115" s="142">
        <f t="shared" si="59"/>
        <v>4</v>
      </c>
      <c r="AL115" s="142">
        <f t="shared" si="59"/>
        <v>3</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1" t="s">
        <v>180</v>
      </c>
      <c r="C116" s="252"/>
      <c r="D116" s="252"/>
      <c r="E116" s="252"/>
      <c r="F116" s="252"/>
      <c r="G116" s="252"/>
      <c r="H116" s="252"/>
      <c r="I116" s="252"/>
      <c r="J116" s="252"/>
      <c r="K116" s="252"/>
      <c r="L116" s="252"/>
      <c r="M116" s="252"/>
      <c r="N116" s="252"/>
      <c r="O116" s="252"/>
      <c r="P116" s="252"/>
      <c r="Q116" s="252"/>
      <c r="R116" s="252"/>
      <c r="S116" s="252"/>
      <c r="T116" s="252"/>
      <c r="U116" s="146">
        <f t="shared" ref="U116:U118" si="60">AO21</f>
        <v>13</v>
      </c>
      <c r="V116" s="146">
        <f t="shared" ref="V116:V118" si="61">AP21</f>
        <v>0</v>
      </c>
      <c r="W116" s="146">
        <f t="shared" ref="W116:W118" si="62">AQ21</f>
        <v>2</v>
      </c>
      <c r="X116" s="146">
        <f t="shared" ref="X116:X118" si="63">AR21</f>
        <v>5</v>
      </c>
      <c r="Y116" s="146">
        <f t="shared" ref="Y116:Y118" si="64">AS21</f>
        <v>0</v>
      </c>
      <c r="Z116" s="146">
        <f t="shared" ref="Z116:Z118" si="65">AT21</f>
        <v>2</v>
      </c>
      <c r="AA116" s="146">
        <f t="shared" ref="AA116:AA118" si="66">AU21</f>
        <v>1</v>
      </c>
      <c r="AB116" s="142">
        <f t="shared" ref="AB116:AB118" si="67">SUM(U116:AA116)</f>
        <v>23</v>
      </c>
      <c r="AC116" s="122">
        <f>V116/$AB116</f>
        <v>0</v>
      </c>
      <c r="AD116" s="122">
        <f t="shared" si="58"/>
        <v>8.6956521739130432E-2</v>
      </c>
      <c r="AE116" s="122">
        <f t="shared" si="58"/>
        <v>0.21739130434782608</v>
      </c>
      <c r="AF116" s="122">
        <f t="shared" si="58"/>
        <v>0</v>
      </c>
      <c r="AG116" s="122">
        <f t="shared" si="58"/>
        <v>8.6956521739130432E-2</v>
      </c>
      <c r="AH116" s="122">
        <f t="shared" si="58"/>
        <v>4.3478260869565216E-2</v>
      </c>
      <c r="AI116" s="142">
        <f t="shared" ref="AI116:AI118" si="68">BE21</f>
        <v>3.22</v>
      </c>
      <c r="AJ116" s="142">
        <f t="shared" ref="AJ116:AJ118" si="69">BF21</f>
        <v>1.0900000000000001</v>
      </c>
      <c r="AK116" s="142">
        <f t="shared" ref="AK116:AK118" si="70">BG21</f>
        <v>3</v>
      </c>
      <c r="AL116" s="142">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1" t="s">
        <v>181</v>
      </c>
      <c r="C117" s="252"/>
      <c r="D117" s="252"/>
      <c r="E117" s="252"/>
      <c r="F117" s="252"/>
      <c r="G117" s="252"/>
      <c r="H117" s="252"/>
      <c r="I117" s="252"/>
      <c r="J117" s="252"/>
      <c r="K117" s="252"/>
      <c r="L117" s="252"/>
      <c r="M117" s="252"/>
      <c r="N117" s="252"/>
      <c r="O117" s="252"/>
      <c r="P117" s="252"/>
      <c r="Q117" s="252"/>
      <c r="R117" s="252"/>
      <c r="S117" s="252"/>
      <c r="T117" s="252"/>
      <c r="U117" s="146">
        <f t="shared" si="60"/>
        <v>18</v>
      </c>
      <c r="V117" s="146">
        <f t="shared" si="61"/>
        <v>0</v>
      </c>
      <c r="W117" s="146">
        <f t="shared" si="62"/>
        <v>0</v>
      </c>
      <c r="X117" s="146">
        <f t="shared" si="63"/>
        <v>0</v>
      </c>
      <c r="Y117" s="146">
        <f t="shared" si="64"/>
        <v>0</v>
      </c>
      <c r="Z117" s="146">
        <f t="shared" si="65"/>
        <v>0</v>
      </c>
      <c r="AA117" s="146">
        <f t="shared" si="66"/>
        <v>5</v>
      </c>
      <c r="AB117" s="142">
        <f t="shared" si="67"/>
        <v>23</v>
      </c>
      <c r="AC117" s="122">
        <f>V117/$AB117</f>
        <v>0</v>
      </c>
      <c r="AD117" s="122">
        <f t="shared" si="58"/>
        <v>0</v>
      </c>
      <c r="AE117" s="122">
        <f t="shared" si="58"/>
        <v>0</v>
      </c>
      <c r="AF117" s="122">
        <f t="shared" si="58"/>
        <v>0</v>
      </c>
      <c r="AG117" s="122">
        <f t="shared" si="58"/>
        <v>0</v>
      </c>
      <c r="AH117" s="122">
        <f t="shared" si="58"/>
        <v>0.21739130434782608</v>
      </c>
      <c r="AI117" s="142" t="str">
        <f t="shared" si="68"/>
        <v>.</v>
      </c>
      <c r="AJ117" s="142" t="str">
        <f t="shared" si="69"/>
        <v>.</v>
      </c>
      <c r="AK117" s="142" t="str">
        <f t="shared" si="70"/>
        <v>.</v>
      </c>
      <c r="AL117" s="142"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1" t="s">
        <v>182</v>
      </c>
      <c r="C118" s="252"/>
      <c r="D118" s="252"/>
      <c r="E118" s="252"/>
      <c r="F118" s="252"/>
      <c r="G118" s="252"/>
      <c r="H118" s="252"/>
      <c r="I118" s="252"/>
      <c r="J118" s="252"/>
      <c r="K118" s="252"/>
      <c r="L118" s="252"/>
      <c r="M118" s="252"/>
      <c r="N118" s="252"/>
      <c r="O118" s="252"/>
      <c r="P118" s="252"/>
      <c r="Q118" s="252"/>
      <c r="R118" s="252"/>
      <c r="S118" s="252"/>
      <c r="T118" s="252"/>
      <c r="U118" s="146">
        <f t="shared" si="60"/>
        <v>14</v>
      </c>
      <c r="V118" s="146">
        <f t="shared" si="61"/>
        <v>0</v>
      </c>
      <c r="W118" s="146">
        <f t="shared" si="62"/>
        <v>1</v>
      </c>
      <c r="X118" s="146">
        <f t="shared" si="63"/>
        <v>2</v>
      </c>
      <c r="Y118" s="146">
        <f t="shared" si="64"/>
        <v>1</v>
      </c>
      <c r="Z118" s="146">
        <f t="shared" si="65"/>
        <v>1</v>
      </c>
      <c r="AA118" s="146">
        <f t="shared" si="66"/>
        <v>4</v>
      </c>
      <c r="AB118" s="142">
        <f t="shared" si="67"/>
        <v>23</v>
      </c>
      <c r="AC118" s="122">
        <f>V118/$AB118</f>
        <v>0</v>
      </c>
      <c r="AD118" s="122">
        <f t="shared" si="58"/>
        <v>4.3478260869565216E-2</v>
      </c>
      <c r="AE118" s="122">
        <f t="shared" si="58"/>
        <v>8.6956521739130432E-2</v>
      </c>
      <c r="AF118" s="122">
        <f t="shared" si="58"/>
        <v>4.3478260869565216E-2</v>
      </c>
      <c r="AG118" s="122">
        <f t="shared" si="58"/>
        <v>4.3478260869565216E-2</v>
      </c>
      <c r="AH118" s="122">
        <f t="shared" si="58"/>
        <v>0.17391304347826086</v>
      </c>
      <c r="AI118" s="142">
        <f t="shared" si="68"/>
        <v>3.4</v>
      </c>
      <c r="AJ118" s="142">
        <f t="shared" si="69"/>
        <v>1.1399999999999999</v>
      </c>
      <c r="AK118" s="142">
        <f t="shared" si="70"/>
        <v>3</v>
      </c>
      <c r="AL118" s="142">
        <f t="shared" si="71"/>
        <v>3</v>
      </c>
      <c r="AM118" s="3"/>
      <c r="AN118" s="3"/>
      <c r="AO118" s="3"/>
      <c r="AP118" s="3"/>
      <c r="AQ118" s="3"/>
      <c r="AR118" s="3"/>
      <c r="AS118" s="3"/>
      <c r="AT118" s="3"/>
      <c r="AU118" s="3"/>
      <c r="AV118" s="3"/>
      <c r="AW118" s="3"/>
      <c r="AX118" s="3"/>
      <c r="AY118" s="3"/>
      <c r="AZ118" s="3"/>
      <c r="BA118" s="3"/>
      <c r="BB118" s="3"/>
      <c r="BC118" s="3"/>
      <c r="BD118" s="3"/>
    </row>
    <row r="119" spans="1:56">
      <c r="A119" s="243"/>
      <c r="B119" s="243"/>
      <c r="C119" s="243"/>
      <c r="D119" s="243"/>
      <c r="E119" s="243"/>
      <c r="F119" s="243"/>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5" t="s">
        <v>2</v>
      </c>
      <c r="W121" s="246"/>
      <c r="X121" s="246"/>
      <c r="Y121" s="246"/>
      <c r="Z121" s="246"/>
      <c r="AA121" s="247"/>
      <c r="AB121" s="111"/>
      <c r="AC121" s="245" t="s">
        <v>3</v>
      </c>
      <c r="AD121" s="246"/>
      <c r="AE121" s="246"/>
      <c r="AF121" s="246"/>
      <c r="AG121" s="246"/>
      <c r="AH121" s="247"/>
      <c r="AI121" s="261" t="s">
        <v>4</v>
      </c>
      <c r="AJ121" s="261"/>
      <c r="AK121" s="261"/>
      <c r="AL121" s="26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1" t="s">
        <v>274</v>
      </c>
      <c r="B122" s="281"/>
      <c r="C122" s="281"/>
      <c r="D122" s="281"/>
      <c r="E122" s="281"/>
      <c r="F122" s="281"/>
      <c r="G122" s="281"/>
      <c r="H122" s="281"/>
      <c r="I122" s="281"/>
      <c r="J122" s="281"/>
      <c r="K122" s="281"/>
      <c r="L122" s="281"/>
      <c r="M122" s="281"/>
      <c r="N122" s="281"/>
      <c r="O122" s="281"/>
      <c r="P122" s="281"/>
      <c r="Q122" s="281"/>
      <c r="R122" s="281"/>
      <c r="S122" s="281"/>
      <c r="T122" s="281"/>
      <c r="U122" s="281"/>
      <c r="V122" s="248"/>
      <c r="W122" s="249"/>
      <c r="X122" s="249"/>
      <c r="Y122" s="249"/>
      <c r="Z122" s="249"/>
      <c r="AA122" s="250"/>
      <c r="AB122" s="111"/>
      <c r="AC122" s="248"/>
      <c r="AD122" s="249"/>
      <c r="AE122" s="249"/>
      <c r="AF122" s="249"/>
      <c r="AG122" s="249"/>
      <c r="AH122" s="250"/>
      <c r="AI122" s="261"/>
      <c r="AJ122" s="261"/>
      <c r="AK122" s="261"/>
      <c r="AL122" s="261"/>
    </row>
    <row r="123" spans="1:56" s="3" customFormat="1" ht="36.75" customHeight="1">
      <c r="A123" s="265" t="s">
        <v>276</v>
      </c>
      <c r="B123" s="265"/>
      <c r="C123" s="265"/>
      <c r="D123" s="265"/>
      <c r="E123" s="265"/>
      <c r="F123" s="265"/>
      <c r="G123" s="265"/>
      <c r="H123" s="265"/>
      <c r="I123" s="265"/>
      <c r="J123" s="265"/>
      <c r="K123" s="265"/>
      <c r="L123" s="265"/>
      <c r="M123" s="265"/>
      <c r="N123" s="265"/>
      <c r="O123" s="265"/>
      <c r="P123" s="265"/>
      <c r="Q123" s="265"/>
      <c r="R123" s="265"/>
      <c r="S123" s="265"/>
      <c r="T123" s="265"/>
      <c r="U123" s="274"/>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1" t="s">
        <v>183</v>
      </c>
      <c r="C124" s="252"/>
      <c r="D124" s="252"/>
      <c r="E124" s="252"/>
      <c r="F124" s="252"/>
      <c r="G124" s="252"/>
      <c r="H124" s="252"/>
      <c r="I124" s="252"/>
      <c r="J124" s="252"/>
      <c r="K124" s="252"/>
      <c r="L124" s="252"/>
      <c r="M124" s="252"/>
      <c r="N124" s="252"/>
      <c r="O124" s="252"/>
      <c r="P124" s="252"/>
      <c r="Q124" s="252"/>
      <c r="R124" s="252"/>
      <c r="S124" s="252"/>
      <c r="T124" s="252"/>
      <c r="U124" s="253"/>
      <c r="V124" s="150">
        <f>AP24</f>
        <v>1</v>
      </c>
      <c r="W124" s="150">
        <f t="shared" ref="W124:AA124" si="72">AQ24</f>
        <v>5</v>
      </c>
      <c r="X124" s="150">
        <f t="shared" si="72"/>
        <v>4</v>
      </c>
      <c r="Y124" s="150">
        <f t="shared" si="72"/>
        <v>5</v>
      </c>
      <c r="Z124" s="150">
        <f t="shared" si="72"/>
        <v>5</v>
      </c>
      <c r="AA124" s="150">
        <f t="shared" si="72"/>
        <v>3</v>
      </c>
      <c r="AB124" s="142">
        <f>SUM(V124:AA124)</f>
        <v>23</v>
      </c>
      <c r="AC124" s="122">
        <f>V124/$AB124</f>
        <v>4.3478260869565216E-2</v>
      </c>
      <c r="AD124" s="122">
        <f t="shared" ref="AD124:AH125" si="73">W124/$AB124</f>
        <v>0.21739130434782608</v>
      </c>
      <c r="AE124" s="122">
        <f t="shared" si="73"/>
        <v>0.17391304347826086</v>
      </c>
      <c r="AF124" s="122">
        <f t="shared" si="73"/>
        <v>0.21739130434782608</v>
      </c>
      <c r="AG124" s="122">
        <f t="shared" si="73"/>
        <v>0.21739130434782608</v>
      </c>
      <c r="AH124" s="122">
        <f t="shared" si="73"/>
        <v>0.13043478260869565</v>
      </c>
      <c r="AI124" s="142">
        <f>BE24</f>
        <v>3.4</v>
      </c>
      <c r="AJ124" s="142">
        <f t="shared" ref="AJ124:AL124" si="74">BF24</f>
        <v>1.27</v>
      </c>
      <c r="AK124" s="142">
        <f t="shared" si="74"/>
        <v>4</v>
      </c>
      <c r="AL124" s="142">
        <f t="shared" si="74"/>
        <v>2</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1" t="s">
        <v>184</v>
      </c>
      <c r="C125" s="252"/>
      <c r="D125" s="252"/>
      <c r="E125" s="252"/>
      <c r="F125" s="252"/>
      <c r="G125" s="252"/>
      <c r="H125" s="252"/>
      <c r="I125" s="252"/>
      <c r="J125" s="252"/>
      <c r="K125" s="252"/>
      <c r="L125" s="252"/>
      <c r="M125" s="252"/>
      <c r="N125" s="252"/>
      <c r="O125" s="252"/>
      <c r="P125" s="252"/>
      <c r="Q125" s="252"/>
      <c r="R125" s="252"/>
      <c r="S125" s="252"/>
      <c r="T125" s="252"/>
      <c r="U125" s="253"/>
      <c r="V125" s="150">
        <f>AP25</f>
        <v>1</v>
      </c>
      <c r="W125" s="150">
        <f t="shared" ref="W125" si="75">AQ25</f>
        <v>3</v>
      </c>
      <c r="X125" s="150">
        <f t="shared" ref="X125" si="76">AR25</f>
        <v>5</v>
      </c>
      <c r="Y125" s="150">
        <f t="shared" ref="Y125" si="77">AS25</f>
        <v>5</v>
      </c>
      <c r="Z125" s="150">
        <f t="shared" ref="Z125" si="78">AT25</f>
        <v>8</v>
      </c>
      <c r="AA125" s="150">
        <f t="shared" ref="AA125" si="79">AU25</f>
        <v>1</v>
      </c>
      <c r="AB125" s="142">
        <f>SUM(V125:AA125)</f>
        <v>23</v>
      </c>
      <c r="AC125" s="122">
        <f>V125/$AB125</f>
        <v>4.3478260869565216E-2</v>
      </c>
      <c r="AD125" s="122">
        <f t="shared" si="73"/>
        <v>0.13043478260869565</v>
      </c>
      <c r="AE125" s="122">
        <f t="shared" si="73"/>
        <v>0.21739130434782608</v>
      </c>
      <c r="AF125" s="122">
        <f t="shared" si="73"/>
        <v>0.21739130434782608</v>
      </c>
      <c r="AG125" s="122">
        <f t="shared" si="73"/>
        <v>0.34782608695652173</v>
      </c>
      <c r="AH125" s="122">
        <f t="shared" si="73"/>
        <v>4.3478260869565216E-2</v>
      </c>
      <c r="AI125" s="142">
        <f>BE25</f>
        <v>3.73</v>
      </c>
      <c r="AJ125" s="142">
        <f t="shared" ref="AJ125" si="80">BF25</f>
        <v>1.24</v>
      </c>
      <c r="AK125" s="142">
        <f t="shared" ref="AK125" si="81">BG25</f>
        <v>4</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3"/>
      <c r="B126" s="243"/>
      <c r="C126" s="243"/>
      <c r="D126" s="243"/>
      <c r="E126" s="243"/>
      <c r="F126" s="243"/>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5" t="s">
        <v>2</v>
      </c>
      <c r="W130" s="246"/>
      <c r="X130" s="246"/>
      <c r="Y130" s="246"/>
      <c r="Z130" s="246"/>
      <c r="AA130" s="247"/>
      <c r="AB130" s="111"/>
      <c r="AC130" s="245" t="s">
        <v>3</v>
      </c>
      <c r="AD130" s="246"/>
      <c r="AE130" s="246"/>
      <c r="AF130" s="246"/>
      <c r="AG130" s="246"/>
      <c r="AH130" s="247"/>
      <c r="AI130" s="261" t="s">
        <v>4</v>
      </c>
      <c r="AJ130" s="261"/>
      <c r="AK130" s="261"/>
      <c r="AL130" s="26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1" t="s">
        <v>275</v>
      </c>
      <c r="B131" s="281"/>
      <c r="C131" s="281"/>
      <c r="D131" s="281"/>
      <c r="E131" s="281"/>
      <c r="F131" s="281"/>
      <c r="G131" s="281"/>
      <c r="H131" s="281"/>
      <c r="I131" s="281"/>
      <c r="J131" s="281"/>
      <c r="K131" s="281"/>
      <c r="L131" s="281"/>
      <c r="M131" s="281"/>
      <c r="N131" s="281"/>
      <c r="O131" s="281"/>
      <c r="P131" s="281"/>
      <c r="Q131" s="281"/>
      <c r="R131" s="281"/>
      <c r="S131" s="281"/>
      <c r="T131" s="281"/>
      <c r="U131" s="281"/>
      <c r="V131" s="248"/>
      <c r="W131" s="249"/>
      <c r="X131" s="249"/>
      <c r="Y131" s="249"/>
      <c r="Z131" s="249"/>
      <c r="AA131" s="250"/>
      <c r="AB131" s="111"/>
      <c r="AC131" s="248"/>
      <c r="AD131" s="249"/>
      <c r="AE131" s="249"/>
      <c r="AF131" s="249"/>
      <c r="AG131" s="249"/>
      <c r="AH131" s="250"/>
      <c r="AI131" s="261"/>
      <c r="AJ131" s="261"/>
      <c r="AK131" s="261"/>
      <c r="AL131" s="261"/>
    </row>
    <row r="132" spans="1:56" s="3" customFormat="1" ht="36.75" customHeight="1">
      <c r="A132" s="265" t="s">
        <v>278</v>
      </c>
      <c r="B132" s="265"/>
      <c r="C132" s="265"/>
      <c r="D132" s="265"/>
      <c r="E132" s="265"/>
      <c r="F132" s="265"/>
      <c r="G132" s="265"/>
      <c r="H132" s="265"/>
      <c r="I132" s="265"/>
      <c r="J132" s="265"/>
      <c r="K132" s="265"/>
      <c r="L132" s="265"/>
      <c r="M132" s="265"/>
      <c r="N132" s="265"/>
      <c r="O132" s="265"/>
      <c r="P132" s="265"/>
      <c r="Q132" s="265"/>
      <c r="R132" s="265"/>
      <c r="S132" s="265"/>
      <c r="T132" s="265"/>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1" t="s">
        <v>185</v>
      </c>
      <c r="C133" s="252"/>
      <c r="D133" s="252"/>
      <c r="E133" s="252"/>
      <c r="F133" s="252"/>
      <c r="G133" s="252"/>
      <c r="H133" s="252"/>
      <c r="I133" s="252"/>
      <c r="J133" s="252"/>
      <c r="K133" s="252"/>
      <c r="L133" s="252"/>
      <c r="M133" s="252"/>
      <c r="N133" s="252"/>
      <c r="O133" s="252"/>
      <c r="P133" s="252"/>
      <c r="Q133" s="252"/>
      <c r="R133" s="252"/>
      <c r="S133" s="252"/>
      <c r="T133" s="252"/>
      <c r="U133" s="144">
        <f>AO26</f>
        <v>5</v>
      </c>
      <c r="V133" s="150">
        <f t="shared" ref="V133:AA133" si="83">AP26</f>
        <v>2</v>
      </c>
      <c r="W133" s="150">
        <f t="shared" si="83"/>
        <v>2</v>
      </c>
      <c r="X133" s="150">
        <f t="shared" si="83"/>
        <v>6</v>
      </c>
      <c r="Y133" s="150">
        <f t="shared" si="83"/>
        <v>5</v>
      </c>
      <c r="Z133" s="150">
        <f t="shared" si="83"/>
        <v>1</v>
      </c>
      <c r="AA133" s="150">
        <f t="shared" si="83"/>
        <v>2</v>
      </c>
      <c r="AB133" s="142">
        <f>SUM(U133:AA133)</f>
        <v>23</v>
      </c>
      <c r="AC133" s="122">
        <f>V133/$AB133</f>
        <v>8.6956521739130432E-2</v>
      </c>
      <c r="AD133" s="122">
        <f t="shared" ref="AD133:AH135" si="84">W133/$AB133</f>
        <v>8.6956521739130432E-2</v>
      </c>
      <c r="AE133" s="122">
        <f t="shared" si="84"/>
        <v>0.2608695652173913</v>
      </c>
      <c r="AF133" s="122">
        <f t="shared" si="84"/>
        <v>0.21739130434782608</v>
      </c>
      <c r="AG133" s="122">
        <f t="shared" si="84"/>
        <v>4.3478260869565216E-2</v>
      </c>
      <c r="AH133" s="122">
        <f t="shared" si="84"/>
        <v>8.6956521739130432E-2</v>
      </c>
      <c r="AI133" s="142">
        <f>BE26</f>
        <v>3.06</v>
      </c>
      <c r="AJ133" s="142">
        <f t="shared" ref="AJ133:AL133" si="85">BF26</f>
        <v>1.1200000000000001</v>
      </c>
      <c r="AK133" s="142">
        <f t="shared" si="85"/>
        <v>3</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1" t="s">
        <v>186</v>
      </c>
      <c r="C134" s="252"/>
      <c r="D134" s="252"/>
      <c r="E134" s="252"/>
      <c r="F134" s="252"/>
      <c r="G134" s="252"/>
      <c r="H134" s="252"/>
      <c r="I134" s="252"/>
      <c r="J134" s="252"/>
      <c r="K134" s="252"/>
      <c r="L134" s="252"/>
      <c r="M134" s="252"/>
      <c r="N134" s="252"/>
      <c r="O134" s="252"/>
      <c r="P134" s="252"/>
      <c r="Q134" s="252"/>
      <c r="R134" s="252"/>
      <c r="S134" s="252"/>
      <c r="T134" s="252"/>
      <c r="U134" s="144">
        <f t="shared" ref="U134:U135" si="86">AO27</f>
        <v>10</v>
      </c>
      <c r="V134" s="150">
        <f t="shared" ref="V134:V135" si="87">AP27</f>
        <v>5</v>
      </c>
      <c r="W134" s="150">
        <f t="shared" ref="W134:W135" si="88">AQ27</f>
        <v>0</v>
      </c>
      <c r="X134" s="150">
        <f t="shared" ref="X134:X135" si="89">AR27</f>
        <v>2</v>
      </c>
      <c r="Y134" s="150">
        <f t="shared" ref="Y134:Y135" si="90">AS27</f>
        <v>2</v>
      </c>
      <c r="Z134" s="150">
        <f t="shared" ref="Z134:Z135" si="91">AT27</f>
        <v>0</v>
      </c>
      <c r="AA134" s="150">
        <f t="shared" ref="AA134:AA135" si="92">AU27</f>
        <v>4</v>
      </c>
      <c r="AB134" s="142">
        <f t="shared" ref="AB134:AB135" si="93">SUM(U134:AA134)</f>
        <v>23</v>
      </c>
      <c r="AC134" s="122">
        <f>V134/$AB134</f>
        <v>0.21739130434782608</v>
      </c>
      <c r="AD134" s="122">
        <f t="shared" si="84"/>
        <v>0</v>
      </c>
      <c r="AE134" s="122">
        <f t="shared" si="84"/>
        <v>8.6956521739130432E-2</v>
      </c>
      <c r="AF134" s="122">
        <f t="shared" si="84"/>
        <v>8.6956521739130432E-2</v>
      </c>
      <c r="AG134" s="122">
        <f t="shared" si="84"/>
        <v>0</v>
      </c>
      <c r="AH134" s="122">
        <f t="shared" si="84"/>
        <v>0.17391304347826086</v>
      </c>
      <c r="AI134" s="142">
        <f t="shared" ref="AI134:AI135" si="94">BE27</f>
        <v>2.11</v>
      </c>
      <c r="AJ134" s="142">
        <f t="shared" ref="AJ134:AJ135" si="95">BF27</f>
        <v>1.36</v>
      </c>
      <c r="AK134" s="142">
        <f t="shared" ref="AK134:AK135" si="96">BG27</f>
        <v>1</v>
      </c>
      <c r="AL134" s="142">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1" t="s">
        <v>187</v>
      </c>
      <c r="C135" s="252"/>
      <c r="D135" s="252"/>
      <c r="E135" s="252"/>
      <c r="F135" s="252"/>
      <c r="G135" s="252"/>
      <c r="H135" s="252"/>
      <c r="I135" s="252"/>
      <c r="J135" s="252"/>
      <c r="K135" s="252"/>
      <c r="L135" s="252"/>
      <c r="M135" s="252"/>
      <c r="N135" s="252"/>
      <c r="O135" s="252"/>
      <c r="P135" s="252"/>
      <c r="Q135" s="252"/>
      <c r="R135" s="252"/>
      <c r="S135" s="252"/>
      <c r="T135" s="252"/>
      <c r="U135" s="144">
        <f t="shared" si="86"/>
        <v>2</v>
      </c>
      <c r="V135" s="150">
        <f t="shared" si="87"/>
        <v>2</v>
      </c>
      <c r="W135" s="150">
        <f t="shared" si="88"/>
        <v>2</v>
      </c>
      <c r="X135" s="150">
        <f t="shared" si="89"/>
        <v>7</v>
      </c>
      <c r="Y135" s="150">
        <f t="shared" si="90"/>
        <v>4</v>
      </c>
      <c r="Z135" s="150">
        <f t="shared" si="91"/>
        <v>5</v>
      </c>
      <c r="AA135" s="150">
        <f t="shared" si="92"/>
        <v>1</v>
      </c>
      <c r="AB135" s="142">
        <f t="shared" si="93"/>
        <v>23</v>
      </c>
      <c r="AC135" s="122">
        <f>V135/$AB135</f>
        <v>8.6956521739130432E-2</v>
      </c>
      <c r="AD135" s="122">
        <f t="shared" si="84"/>
        <v>8.6956521739130432E-2</v>
      </c>
      <c r="AE135" s="122">
        <f t="shared" si="84"/>
        <v>0.30434782608695654</v>
      </c>
      <c r="AF135" s="122">
        <f t="shared" si="84"/>
        <v>0.17391304347826086</v>
      </c>
      <c r="AG135" s="122">
        <f t="shared" si="84"/>
        <v>0.21739130434782608</v>
      </c>
      <c r="AH135" s="122">
        <f t="shared" si="84"/>
        <v>4.3478260869565216E-2</v>
      </c>
      <c r="AI135" s="142">
        <f t="shared" si="94"/>
        <v>3.4</v>
      </c>
      <c r="AJ135" s="142">
        <f t="shared" si="95"/>
        <v>1.27</v>
      </c>
      <c r="AK135" s="142">
        <f t="shared" si="96"/>
        <v>3</v>
      </c>
      <c r="AL135" s="142">
        <f t="shared" si="97"/>
        <v>3</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5" t="s">
        <v>2</v>
      </c>
      <c r="W138" s="246"/>
      <c r="X138" s="246"/>
      <c r="Y138" s="246"/>
      <c r="Z138" s="246"/>
      <c r="AA138" s="247"/>
      <c r="AB138" s="111"/>
      <c r="AC138" s="245" t="s">
        <v>3</v>
      </c>
      <c r="AD138" s="246"/>
      <c r="AE138" s="246"/>
      <c r="AF138" s="246"/>
      <c r="AG138" s="246"/>
      <c r="AH138" s="247"/>
      <c r="AI138" s="261" t="s">
        <v>4</v>
      </c>
      <c r="AJ138" s="261"/>
      <c r="AK138" s="261"/>
      <c r="AL138" s="26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1" t="s">
        <v>279</v>
      </c>
      <c r="B139" s="281"/>
      <c r="C139" s="281"/>
      <c r="D139" s="281"/>
      <c r="E139" s="281"/>
      <c r="F139" s="281"/>
      <c r="G139" s="281"/>
      <c r="H139" s="281"/>
      <c r="I139" s="281"/>
      <c r="J139" s="281"/>
      <c r="K139" s="281"/>
      <c r="L139" s="281"/>
      <c r="M139" s="281"/>
      <c r="N139" s="281"/>
      <c r="O139" s="281"/>
      <c r="P139" s="281"/>
      <c r="Q139" s="281"/>
      <c r="R139" s="281"/>
      <c r="S139" s="281"/>
      <c r="T139" s="281"/>
      <c r="U139" s="281"/>
      <c r="V139" s="248"/>
      <c r="W139" s="249"/>
      <c r="X139" s="249"/>
      <c r="Y139" s="249"/>
      <c r="Z139" s="249"/>
      <c r="AA139" s="250"/>
      <c r="AB139" s="111"/>
      <c r="AC139" s="248"/>
      <c r="AD139" s="249"/>
      <c r="AE139" s="249"/>
      <c r="AF139" s="249"/>
      <c r="AG139" s="249"/>
      <c r="AH139" s="250"/>
      <c r="AI139" s="261"/>
      <c r="AJ139" s="261"/>
      <c r="AK139" s="261"/>
      <c r="AL139" s="261"/>
    </row>
    <row r="140" spans="1:56" s="3" customFormat="1" ht="36.75" customHeight="1">
      <c r="A140" s="265" t="s">
        <v>280</v>
      </c>
      <c r="B140" s="265"/>
      <c r="C140" s="265"/>
      <c r="D140" s="265"/>
      <c r="E140" s="265"/>
      <c r="F140" s="265"/>
      <c r="G140" s="265"/>
      <c r="H140" s="265"/>
      <c r="I140" s="265"/>
      <c r="J140" s="265"/>
      <c r="K140" s="265"/>
      <c r="L140" s="265"/>
      <c r="M140" s="265"/>
      <c r="N140" s="265"/>
      <c r="O140" s="265"/>
      <c r="P140" s="265"/>
      <c r="Q140" s="265"/>
      <c r="R140" s="265"/>
      <c r="S140" s="265"/>
      <c r="T140" s="265"/>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1" t="s">
        <v>281</v>
      </c>
      <c r="C141" s="252"/>
      <c r="D141" s="252"/>
      <c r="E141" s="252"/>
      <c r="F141" s="252"/>
      <c r="G141" s="252"/>
      <c r="H141" s="252"/>
      <c r="I141" s="252"/>
      <c r="J141" s="252"/>
      <c r="K141" s="252"/>
      <c r="L141" s="252"/>
      <c r="M141" s="252"/>
      <c r="N141" s="252"/>
      <c r="O141" s="252"/>
      <c r="P141" s="252"/>
      <c r="Q141" s="252"/>
      <c r="R141" s="252"/>
      <c r="S141" s="252"/>
      <c r="T141" s="252"/>
      <c r="U141" s="146">
        <f>AO29</f>
        <v>6</v>
      </c>
      <c r="V141" s="146">
        <f t="shared" ref="V141:AA141" si="98">AP29</f>
        <v>11</v>
      </c>
      <c r="W141" s="146">
        <f t="shared" si="98"/>
        <v>5</v>
      </c>
      <c r="X141" s="146">
        <f t="shared" si="98"/>
        <v>0</v>
      </c>
      <c r="Y141" s="146">
        <f t="shared" si="98"/>
        <v>0</v>
      </c>
      <c r="Z141" s="146">
        <f t="shared" si="98"/>
        <v>0</v>
      </c>
      <c r="AA141" s="146">
        <f t="shared" si="98"/>
        <v>1</v>
      </c>
      <c r="AB141" s="142">
        <f>SUM(U141:AA141)</f>
        <v>23</v>
      </c>
      <c r="AC141" s="122">
        <f>V141/$AB141</f>
        <v>0.47826086956521741</v>
      </c>
      <c r="AD141" s="122">
        <f t="shared" ref="AD141:AH141" si="99">W141/$AB141</f>
        <v>0.21739130434782608</v>
      </c>
      <c r="AE141" s="122">
        <f t="shared" si="99"/>
        <v>0</v>
      </c>
      <c r="AF141" s="122">
        <f t="shared" si="99"/>
        <v>0</v>
      </c>
      <c r="AG141" s="122">
        <f t="shared" si="99"/>
        <v>0</v>
      </c>
      <c r="AH141" s="122">
        <f t="shared" si="99"/>
        <v>4.3478260869565216E-2</v>
      </c>
      <c r="AI141" s="142">
        <f>BE29</f>
        <v>1.31</v>
      </c>
      <c r="AJ141" s="142">
        <f t="shared" ref="AJ141:AL141" si="100">BF29</f>
        <v>0.48</v>
      </c>
      <c r="AK141" s="142">
        <f t="shared" si="100"/>
        <v>1</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43"/>
      <c r="B142" s="243"/>
      <c r="C142" s="243"/>
      <c r="D142" s="243"/>
      <c r="E142" s="243"/>
      <c r="F142" s="243"/>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5" t="s">
        <v>2</v>
      </c>
      <c r="W146" s="246"/>
      <c r="X146" s="246"/>
      <c r="Y146" s="246"/>
      <c r="Z146" s="246"/>
      <c r="AA146" s="247"/>
      <c r="AB146" s="111"/>
      <c r="AC146" s="245" t="s">
        <v>3</v>
      </c>
      <c r="AD146" s="246"/>
      <c r="AE146" s="246"/>
      <c r="AF146" s="246"/>
      <c r="AG146" s="246"/>
      <c r="AH146" s="247"/>
      <c r="AI146" s="261" t="s">
        <v>4</v>
      </c>
      <c r="AJ146" s="261"/>
      <c r="AK146" s="261"/>
      <c r="AL146" s="26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1" t="s">
        <v>283</v>
      </c>
      <c r="B147" s="281"/>
      <c r="C147" s="281"/>
      <c r="D147" s="281"/>
      <c r="E147" s="281"/>
      <c r="F147" s="281"/>
      <c r="G147" s="281"/>
      <c r="H147" s="281"/>
      <c r="I147" s="281"/>
      <c r="J147" s="281"/>
      <c r="K147" s="281"/>
      <c r="L147" s="281"/>
      <c r="M147" s="281"/>
      <c r="N147" s="281"/>
      <c r="O147" s="281"/>
      <c r="P147" s="281"/>
      <c r="Q147" s="281"/>
      <c r="R147" s="281"/>
      <c r="S147" s="281"/>
      <c r="T147" s="281"/>
      <c r="U147" s="281"/>
      <c r="V147" s="248"/>
      <c r="W147" s="249"/>
      <c r="X147" s="249"/>
      <c r="Y147" s="249"/>
      <c r="Z147" s="249"/>
      <c r="AA147" s="250"/>
      <c r="AB147" s="111"/>
      <c r="AC147" s="248"/>
      <c r="AD147" s="249"/>
      <c r="AE147" s="249"/>
      <c r="AF147" s="249"/>
      <c r="AG147" s="249"/>
      <c r="AH147" s="250"/>
      <c r="AI147" s="261"/>
      <c r="AJ147" s="261"/>
      <c r="AK147" s="261"/>
      <c r="AL147" s="261"/>
    </row>
    <row r="148" spans="1:56" s="3" customFormat="1" ht="36.75" customHeight="1">
      <c r="A148" s="265" t="s">
        <v>285</v>
      </c>
      <c r="B148" s="265"/>
      <c r="C148" s="265"/>
      <c r="D148" s="265"/>
      <c r="E148" s="265"/>
      <c r="F148" s="265"/>
      <c r="G148" s="265"/>
      <c r="H148" s="265"/>
      <c r="I148" s="265"/>
      <c r="J148" s="265"/>
      <c r="K148" s="265"/>
      <c r="L148" s="265"/>
      <c r="M148" s="265"/>
      <c r="N148" s="265"/>
      <c r="O148" s="265"/>
      <c r="P148" s="265"/>
      <c r="Q148" s="265"/>
      <c r="R148" s="265"/>
      <c r="S148" s="265"/>
      <c r="T148" s="265"/>
      <c r="U148" s="266"/>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1" t="s">
        <v>284</v>
      </c>
      <c r="C149" s="252"/>
      <c r="D149" s="252"/>
      <c r="E149" s="252"/>
      <c r="F149" s="252"/>
      <c r="G149" s="252"/>
      <c r="H149" s="252"/>
      <c r="I149" s="252"/>
      <c r="J149" s="252"/>
      <c r="K149" s="252"/>
      <c r="L149" s="252"/>
      <c r="M149" s="252"/>
      <c r="N149" s="252"/>
      <c r="O149" s="252"/>
      <c r="P149" s="252"/>
      <c r="Q149" s="252"/>
      <c r="R149" s="252"/>
      <c r="S149" s="252"/>
      <c r="T149" s="252"/>
      <c r="U149" s="253"/>
      <c r="V149" s="144">
        <f>AP30</f>
        <v>8</v>
      </c>
      <c r="W149" s="144">
        <f t="shared" ref="W149:AA149" si="101">AQ30</f>
        <v>6</v>
      </c>
      <c r="X149" s="144">
        <f t="shared" si="101"/>
        <v>6</v>
      </c>
      <c r="Y149" s="144">
        <f t="shared" si="101"/>
        <v>3</v>
      </c>
      <c r="Z149" s="144">
        <f t="shared" si="101"/>
        <v>0</v>
      </c>
      <c r="AA149" s="144">
        <f t="shared" si="101"/>
        <v>0</v>
      </c>
      <c r="AB149" s="142">
        <f>SUM(V149:AA149)</f>
        <v>23</v>
      </c>
      <c r="AC149" s="122">
        <f>V149/$AB149</f>
        <v>0.34782608695652173</v>
      </c>
      <c r="AD149" s="122">
        <f t="shared" ref="AD149:AH149" si="102">W149/$AB149</f>
        <v>0.2608695652173913</v>
      </c>
      <c r="AE149" s="122">
        <f t="shared" si="102"/>
        <v>0.2608695652173913</v>
      </c>
      <c r="AF149" s="122">
        <f t="shared" si="102"/>
        <v>0.13043478260869565</v>
      </c>
      <c r="AG149" s="122">
        <f t="shared" si="102"/>
        <v>0</v>
      </c>
      <c r="AH149" s="122">
        <f t="shared" si="102"/>
        <v>0</v>
      </c>
      <c r="AI149" s="142">
        <f>BE30</f>
        <v>2.17</v>
      </c>
      <c r="AJ149" s="142">
        <f t="shared" ref="AJ149:AL149" si="103">BF30</f>
        <v>1.07</v>
      </c>
      <c r="AK149" s="142">
        <f t="shared" si="103"/>
        <v>2</v>
      </c>
      <c r="AL149" s="142">
        <f t="shared" si="103"/>
        <v>1</v>
      </c>
      <c r="AM149" s="3"/>
      <c r="AN149" s="3"/>
      <c r="AO149" s="3"/>
      <c r="AP149" s="3"/>
      <c r="AQ149" s="3"/>
      <c r="AR149" s="3"/>
      <c r="AS149" s="3"/>
      <c r="AT149" s="3"/>
      <c r="AU149" s="3"/>
      <c r="AV149" s="3"/>
      <c r="AW149" s="3"/>
      <c r="AX149" s="3"/>
      <c r="AY149" s="3"/>
      <c r="AZ149" s="3"/>
      <c r="BA149" s="3"/>
      <c r="BB149" s="3"/>
      <c r="BC149" s="3"/>
      <c r="BD149" s="3"/>
    </row>
    <row r="150" spans="1:56">
      <c r="A150" s="243"/>
      <c r="B150" s="243"/>
      <c r="C150" s="243"/>
      <c r="D150" s="243"/>
      <c r="E150" s="243"/>
      <c r="F150" s="243"/>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5" t="s">
        <v>2</v>
      </c>
      <c r="W154" s="246"/>
      <c r="X154" s="246"/>
      <c r="Y154" s="246"/>
      <c r="Z154" s="246"/>
      <c r="AA154" s="247"/>
      <c r="AB154" s="111"/>
      <c r="AC154" s="245" t="s">
        <v>3</v>
      </c>
      <c r="AD154" s="246"/>
      <c r="AE154" s="246"/>
      <c r="AF154" s="246"/>
      <c r="AG154" s="246"/>
      <c r="AH154" s="247"/>
      <c r="AI154" s="261" t="s">
        <v>4</v>
      </c>
      <c r="AJ154" s="261"/>
      <c r="AK154" s="261"/>
      <c r="AL154" s="26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1" t="s">
        <v>286</v>
      </c>
      <c r="B155" s="281"/>
      <c r="C155" s="281"/>
      <c r="D155" s="281"/>
      <c r="E155" s="281"/>
      <c r="F155" s="281"/>
      <c r="G155" s="281"/>
      <c r="H155" s="281"/>
      <c r="I155" s="281"/>
      <c r="J155" s="281"/>
      <c r="K155" s="281"/>
      <c r="L155" s="281"/>
      <c r="M155" s="281"/>
      <c r="N155" s="281"/>
      <c r="O155" s="281"/>
      <c r="P155" s="281"/>
      <c r="Q155" s="281"/>
      <c r="R155" s="281"/>
      <c r="S155" s="281"/>
      <c r="T155" s="281"/>
      <c r="U155" s="281"/>
      <c r="V155" s="248"/>
      <c r="W155" s="249"/>
      <c r="X155" s="249"/>
      <c r="Y155" s="249"/>
      <c r="Z155" s="249"/>
      <c r="AA155" s="250"/>
      <c r="AB155" s="111"/>
      <c r="AC155" s="248"/>
      <c r="AD155" s="249"/>
      <c r="AE155" s="249"/>
      <c r="AF155" s="249"/>
      <c r="AG155" s="249"/>
      <c r="AH155" s="250"/>
      <c r="AI155" s="261"/>
      <c r="AJ155" s="261"/>
      <c r="AK155" s="261"/>
      <c r="AL155" s="261"/>
    </row>
    <row r="156" spans="1:56" s="3" customFormat="1" ht="36.75" customHeight="1">
      <c r="A156" s="265" t="s">
        <v>287</v>
      </c>
      <c r="B156" s="265"/>
      <c r="C156" s="265"/>
      <c r="D156" s="265"/>
      <c r="E156" s="265"/>
      <c r="F156" s="265"/>
      <c r="G156" s="265"/>
      <c r="H156" s="265"/>
      <c r="I156" s="265"/>
      <c r="J156" s="265"/>
      <c r="K156" s="265"/>
      <c r="L156" s="265"/>
      <c r="M156" s="265"/>
      <c r="N156" s="265"/>
      <c r="O156" s="265"/>
      <c r="P156" s="265"/>
      <c r="Q156" s="265"/>
      <c r="R156" s="265"/>
      <c r="S156" s="265"/>
      <c r="T156" s="265"/>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1" t="s">
        <v>188</v>
      </c>
      <c r="C157" s="252"/>
      <c r="D157" s="252"/>
      <c r="E157" s="252"/>
      <c r="F157" s="252"/>
      <c r="G157" s="252"/>
      <c r="H157" s="252"/>
      <c r="I157" s="252"/>
      <c r="J157" s="252"/>
      <c r="K157" s="252"/>
      <c r="L157" s="252"/>
      <c r="M157" s="252"/>
      <c r="N157" s="252"/>
      <c r="O157" s="252"/>
      <c r="P157" s="252"/>
      <c r="Q157" s="252"/>
      <c r="R157" s="252"/>
      <c r="S157" s="252"/>
      <c r="T157" s="252"/>
      <c r="U157" s="146">
        <f>AO31</f>
        <v>7</v>
      </c>
      <c r="V157" s="146">
        <f t="shared" ref="V157:AA157" si="104">AP31</f>
        <v>5</v>
      </c>
      <c r="W157" s="146">
        <f t="shared" si="104"/>
        <v>0</v>
      </c>
      <c r="X157" s="146">
        <f t="shared" si="104"/>
        <v>2</v>
      </c>
      <c r="Y157" s="146">
        <f t="shared" si="104"/>
        <v>3</v>
      </c>
      <c r="Z157" s="146">
        <f t="shared" si="104"/>
        <v>5</v>
      </c>
      <c r="AA157" s="146">
        <f t="shared" si="104"/>
        <v>1</v>
      </c>
      <c r="AB157" s="142">
        <f>SUM(U157:AA157)</f>
        <v>23</v>
      </c>
      <c r="AC157" s="122">
        <f>V157/$AB157</f>
        <v>0.21739130434782608</v>
      </c>
      <c r="AD157" s="122">
        <f t="shared" ref="AD157:AH160" si="105">W157/$AB157</f>
        <v>0</v>
      </c>
      <c r="AE157" s="122">
        <f t="shared" si="105"/>
        <v>8.6956521739130432E-2</v>
      </c>
      <c r="AF157" s="122">
        <f t="shared" si="105"/>
        <v>0.13043478260869565</v>
      </c>
      <c r="AG157" s="122">
        <f t="shared" si="105"/>
        <v>0.21739130434782608</v>
      </c>
      <c r="AH157" s="122">
        <f t="shared" si="105"/>
        <v>4.3478260869565216E-2</v>
      </c>
      <c r="AI157" s="142">
        <f>BE31</f>
        <v>3.2</v>
      </c>
      <c r="AJ157" s="142">
        <f t="shared" ref="AJ157:AL157" si="106">BF31</f>
        <v>1.74</v>
      </c>
      <c r="AK157" s="142">
        <f t="shared" si="106"/>
        <v>4</v>
      </c>
      <c r="AL157" s="142">
        <f t="shared" si="106"/>
        <v>1</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1" t="s">
        <v>189</v>
      </c>
      <c r="C158" s="252"/>
      <c r="D158" s="252"/>
      <c r="E158" s="252"/>
      <c r="F158" s="252"/>
      <c r="G158" s="252"/>
      <c r="H158" s="252"/>
      <c r="I158" s="252"/>
      <c r="J158" s="252"/>
      <c r="K158" s="252"/>
      <c r="L158" s="252"/>
      <c r="M158" s="252"/>
      <c r="N158" s="252"/>
      <c r="O158" s="252"/>
      <c r="P158" s="252"/>
      <c r="Q158" s="252"/>
      <c r="R158" s="252"/>
      <c r="S158" s="252"/>
      <c r="T158" s="252"/>
      <c r="U158" s="146">
        <f t="shared" ref="U158:U160" si="107">AO32</f>
        <v>10</v>
      </c>
      <c r="V158" s="146">
        <f t="shared" ref="V158:V160" si="108">AP32</f>
        <v>3</v>
      </c>
      <c r="W158" s="146">
        <f t="shared" ref="W158:W160" si="109">AQ32</f>
        <v>0</v>
      </c>
      <c r="X158" s="146">
        <f t="shared" ref="X158:X160" si="110">AR32</f>
        <v>1</v>
      </c>
      <c r="Y158" s="146">
        <f t="shared" ref="Y158:Y160" si="111">AS32</f>
        <v>4</v>
      </c>
      <c r="Z158" s="146">
        <f t="shared" ref="Z158:Z160" si="112">AT32</f>
        <v>3</v>
      </c>
      <c r="AA158" s="146">
        <f t="shared" ref="AA158:AA160" si="113">AU32</f>
        <v>2</v>
      </c>
      <c r="AB158" s="142">
        <f t="shared" ref="AB158:AB160" si="114">SUM(U158:AA158)</f>
        <v>23</v>
      </c>
      <c r="AC158" s="122">
        <f>V158/$AB158</f>
        <v>0.13043478260869565</v>
      </c>
      <c r="AD158" s="122">
        <f t="shared" si="105"/>
        <v>0</v>
      </c>
      <c r="AE158" s="122">
        <f t="shared" si="105"/>
        <v>4.3478260869565216E-2</v>
      </c>
      <c r="AF158" s="122">
        <f t="shared" si="105"/>
        <v>0.17391304347826086</v>
      </c>
      <c r="AG158" s="122">
        <f t="shared" si="105"/>
        <v>0.13043478260869565</v>
      </c>
      <c r="AH158" s="122">
        <f t="shared" si="105"/>
        <v>8.6956521739130432E-2</v>
      </c>
      <c r="AI158" s="142">
        <f t="shared" ref="AI158:AI160" si="115">BE32</f>
        <v>3.36</v>
      </c>
      <c r="AJ158" s="142">
        <f t="shared" ref="AJ158:AJ160" si="116">BF32</f>
        <v>1.63</v>
      </c>
      <c r="AK158" s="142">
        <f t="shared" ref="AK158:AK160" si="117">BG32</f>
        <v>4</v>
      </c>
      <c r="AL158" s="142">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1" t="s">
        <v>190</v>
      </c>
      <c r="C159" s="252"/>
      <c r="D159" s="252"/>
      <c r="E159" s="252"/>
      <c r="F159" s="252"/>
      <c r="G159" s="252"/>
      <c r="H159" s="252"/>
      <c r="I159" s="252"/>
      <c r="J159" s="252"/>
      <c r="K159" s="252"/>
      <c r="L159" s="252"/>
      <c r="M159" s="252"/>
      <c r="N159" s="252"/>
      <c r="O159" s="252"/>
      <c r="P159" s="252"/>
      <c r="Q159" s="252"/>
      <c r="R159" s="252"/>
      <c r="S159" s="252"/>
      <c r="T159" s="252"/>
      <c r="U159" s="146">
        <f t="shared" si="107"/>
        <v>8</v>
      </c>
      <c r="V159" s="146">
        <f t="shared" si="108"/>
        <v>4</v>
      </c>
      <c r="W159" s="146">
        <f t="shared" si="109"/>
        <v>0</v>
      </c>
      <c r="X159" s="146">
        <f t="shared" si="110"/>
        <v>4</v>
      </c>
      <c r="Y159" s="146">
        <f t="shared" si="111"/>
        <v>4</v>
      </c>
      <c r="Z159" s="146">
        <f t="shared" si="112"/>
        <v>3</v>
      </c>
      <c r="AA159" s="146">
        <f t="shared" si="113"/>
        <v>0</v>
      </c>
      <c r="AB159" s="142">
        <f t="shared" si="114"/>
        <v>23</v>
      </c>
      <c r="AC159" s="122">
        <f>V159/$AB159</f>
        <v>0.17391304347826086</v>
      </c>
      <c r="AD159" s="122">
        <f t="shared" si="105"/>
        <v>0</v>
      </c>
      <c r="AE159" s="122">
        <f t="shared" si="105"/>
        <v>0.17391304347826086</v>
      </c>
      <c r="AF159" s="122">
        <f t="shared" si="105"/>
        <v>0.17391304347826086</v>
      </c>
      <c r="AG159" s="122">
        <f t="shared" si="105"/>
        <v>0.13043478260869565</v>
      </c>
      <c r="AH159" s="122">
        <f t="shared" si="105"/>
        <v>0</v>
      </c>
      <c r="AI159" s="142">
        <f t="shared" si="115"/>
        <v>3.13</v>
      </c>
      <c r="AJ159" s="142">
        <f t="shared" si="116"/>
        <v>1.51</v>
      </c>
      <c r="AK159" s="142">
        <f t="shared" si="117"/>
        <v>3</v>
      </c>
      <c r="AL159" s="142">
        <f t="shared" si="118"/>
        <v>1</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1" t="s">
        <v>191</v>
      </c>
      <c r="C160" s="252"/>
      <c r="D160" s="252"/>
      <c r="E160" s="252"/>
      <c r="F160" s="252"/>
      <c r="G160" s="252"/>
      <c r="H160" s="252"/>
      <c r="I160" s="252"/>
      <c r="J160" s="252"/>
      <c r="K160" s="252"/>
      <c r="L160" s="252"/>
      <c r="M160" s="252"/>
      <c r="N160" s="252"/>
      <c r="O160" s="252"/>
      <c r="P160" s="252"/>
      <c r="Q160" s="252"/>
      <c r="R160" s="252"/>
      <c r="S160" s="252"/>
      <c r="T160" s="252"/>
      <c r="U160" s="146">
        <f t="shared" si="107"/>
        <v>6</v>
      </c>
      <c r="V160" s="146">
        <f t="shared" si="108"/>
        <v>1</v>
      </c>
      <c r="W160" s="146">
        <f t="shared" si="109"/>
        <v>0</v>
      </c>
      <c r="X160" s="146">
        <f t="shared" si="110"/>
        <v>4</v>
      </c>
      <c r="Y160" s="146">
        <f t="shared" si="111"/>
        <v>5</v>
      </c>
      <c r="Z160" s="146">
        <f t="shared" si="112"/>
        <v>7</v>
      </c>
      <c r="AA160" s="146">
        <f t="shared" si="113"/>
        <v>0</v>
      </c>
      <c r="AB160" s="142">
        <f t="shared" si="114"/>
        <v>23</v>
      </c>
      <c r="AC160" s="122">
        <f>V160/$AB160</f>
        <v>4.3478260869565216E-2</v>
      </c>
      <c r="AD160" s="122">
        <f t="shared" si="105"/>
        <v>0</v>
      </c>
      <c r="AE160" s="122">
        <f t="shared" si="105"/>
        <v>0.17391304347826086</v>
      </c>
      <c r="AF160" s="122">
        <f t="shared" si="105"/>
        <v>0.21739130434782608</v>
      </c>
      <c r="AG160" s="122">
        <f t="shared" si="105"/>
        <v>0.30434782608695654</v>
      </c>
      <c r="AH160" s="122">
        <f t="shared" si="105"/>
        <v>0</v>
      </c>
      <c r="AI160" s="142">
        <f t="shared" si="115"/>
        <v>4</v>
      </c>
      <c r="AJ160" s="142">
        <f t="shared" si="116"/>
        <v>1.1200000000000001</v>
      </c>
      <c r="AK160" s="142">
        <f t="shared" si="117"/>
        <v>4</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81" t="s">
        <v>291</v>
      </c>
      <c r="B165" s="281"/>
      <c r="C165" s="281"/>
      <c r="D165" s="281"/>
      <c r="E165" s="281"/>
      <c r="F165" s="281"/>
      <c r="G165" s="281"/>
      <c r="H165" s="281"/>
      <c r="I165" s="281"/>
      <c r="J165" s="281"/>
      <c r="K165" s="281"/>
      <c r="L165" s="281"/>
      <c r="M165" s="281"/>
      <c r="N165" s="281"/>
      <c r="O165" s="281"/>
      <c r="P165" s="281"/>
      <c r="Q165" s="281"/>
      <c r="R165" s="281"/>
      <c r="S165" s="281"/>
      <c r="T165" s="281"/>
      <c r="U165" s="281"/>
    </row>
    <row r="166" spans="1:41" s="3" customFormat="1" ht="39" customHeight="1">
      <c r="A166" s="259" t="s">
        <v>292</v>
      </c>
      <c r="B166" s="259"/>
      <c r="C166" s="259"/>
      <c r="D166" s="259"/>
      <c r="E166" s="259"/>
      <c r="F166" s="259"/>
      <c r="G166" s="259"/>
      <c r="H166" s="259"/>
      <c r="I166" s="259"/>
      <c r="J166" s="259"/>
      <c r="K166" s="259"/>
      <c r="L166" s="259"/>
      <c r="M166" s="259"/>
      <c r="N166" s="259"/>
      <c r="O166" s="259"/>
      <c r="P166" s="259"/>
      <c r="Q166" s="259"/>
      <c r="R166" s="259"/>
      <c r="S166" s="259"/>
      <c r="T166" s="259"/>
      <c r="U166" s="259"/>
      <c r="V166" s="103"/>
      <c r="W166" s="103"/>
      <c r="X166" s="259" t="s">
        <v>293</v>
      </c>
      <c r="Y166" s="259"/>
      <c r="Z166" s="259"/>
      <c r="AA166" s="259"/>
      <c r="AB166" s="259"/>
      <c r="AC166" s="259"/>
      <c r="AD166" s="259"/>
      <c r="AE166" s="259"/>
      <c r="AF166" s="259"/>
      <c r="AG166" s="259"/>
      <c r="AH166" s="259"/>
      <c r="AI166" s="259"/>
      <c r="AJ166" s="259"/>
      <c r="AK166" s="259"/>
      <c r="AL166" s="259"/>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14</v>
      </c>
      <c r="X168" s="140"/>
      <c r="Y168" s="140"/>
      <c r="Z168" s="282" t="s">
        <v>192</v>
      </c>
      <c r="AA168" s="282"/>
      <c r="AB168" s="282"/>
      <c r="AC168" s="282"/>
      <c r="AD168" s="158">
        <v>6</v>
      </c>
      <c r="AE168" s="141"/>
      <c r="AF168" s="141"/>
      <c r="AG168" s="141"/>
      <c r="AH168" s="141"/>
      <c r="AI168" s="140"/>
      <c r="AJ168" s="140"/>
      <c r="AK168" s="140"/>
      <c r="AL168" s="140"/>
    </row>
    <row r="169" spans="1:41" ht="18.75" customHeight="1">
      <c r="C169" s="148" t="s">
        <v>175</v>
      </c>
      <c r="D169" s="148">
        <v>9</v>
      </c>
      <c r="X169" s="140"/>
      <c r="Y169" s="140"/>
      <c r="Z169" s="282" t="s">
        <v>193</v>
      </c>
      <c r="AA169" s="282"/>
      <c r="AB169" s="282"/>
      <c r="AC169" s="282"/>
      <c r="AD169" s="158">
        <v>2</v>
      </c>
      <c r="AE169" s="141"/>
      <c r="AF169" s="141"/>
      <c r="AG169" s="141"/>
      <c r="AH169" s="141"/>
      <c r="AI169" s="140"/>
      <c r="AJ169" s="140"/>
      <c r="AK169" s="140"/>
      <c r="AL169" s="140"/>
    </row>
    <row r="170" spans="1:41" ht="18.75" customHeight="1">
      <c r="X170" s="140"/>
      <c r="Y170" s="140"/>
      <c r="Z170" s="282" t="s">
        <v>194</v>
      </c>
      <c r="AA170" s="282"/>
      <c r="AB170" s="282"/>
      <c r="AC170" s="282"/>
      <c r="AD170" s="158">
        <v>1</v>
      </c>
      <c r="AE170" s="141"/>
      <c r="AF170" s="141"/>
      <c r="AG170" s="141"/>
      <c r="AH170" s="141"/>
      <c r="AI170" s="140"/>
      <c r="AJ170" s="140"/>
      <c r="AK170" s="140"/>
      <c r="AL170" s="140"/>
    </row>
    <row r="171" spans="1:41" ht="18.75">
      <c r="Z171" s="282" t="s">
        <v>171</v>
      </c>
      <c r="AA171" s="282"/>
      <c r="AB171" s="282"/>
      <c r="AC171" s="282"/>
      <c r="AD171" s="158"/>
    </row>
    <row r="172" spans="1:41" ht="24" customHeight="1"/>
    <row r="174" spans="1:41" s="3" customFormat="1" ht="39" customHeight="1">
      <c r="A174" s="259" t="s">
        <v>295</v>
      </c>
      <c r="B174" s="259"/>
      <c r="C174" s="259"/>
      <c r="D174" s="259"/>
      <c r="E174" s="259"/>
      <c r="F174" s="259"/>
      <c r="G174" s="259"/>
      <c r="H174" s="259"/>
      <c r="I174" s="259"/>
      <c r="J174" s="259"/>
      <c r="K174" s="259"/>
      <c r="L174" s="259"/>
      <c r="M174" s="259"/>
      <c r="N174" s="259"/>
      <c r="O174" s="259"/>
      <c r="P174" s="259"/>
      <c r="Q174" s="259"/>
      <c r="R174" s="259"/>
      <c r="S174" s="259"/>
      <c r="T174" s="259"/>
      <c r="U174" s="259"/>
      <c r="V174" s="103"/>
      <c r="W174" s="103"/>
      <c r="X174" s="259" t="s">
        <v>294</v>
      </c>
      <c r="Y174" s="259"/>
      <c r="Z174" s="259"/>
      <c r="AA174" s="259"/>
      <c r="AB174" s="259"/>
      <c r="AC174" s="259"/>
      <c r="AD174" s="259"/>
      <c r="AE174" s="259"/>
      <c r="AF174" s="259"/>
      <c r="AG174" s="259"/>
      <c r="AH174" s="259"/>
      <c r="AI174" s="259"/>
      <c r="AJ174" s="259"/>
      <c r="AK174" s="259"/>
      <c r="AL174" s="259"/>
      <c r="AM174"/>
      <c r="AN174"/>
      <c r="AO174"/>
    </row>
    <row r="176" spans="1:41" ht="18.75">
      <c r="C176" s="148" t="s">
        <v>174</v>
      </c>
      <c r="D176" s="148">
        <v>6</v>
      </c>
      <c r="Z176" s="282" t="s">
        <v>192</v>
      </c>
      <c r="AA176" s="282"/>
      <c r="AB176" s="282"/>
      <c r="AC176" s="282"/>
      <c r="AD176" s="158">
        <v>4</v>
      </c>
    </row>
    <row r="177" spans="1:56" ht="18.75">
      <c r="C177" s="148" t="s">
        <v>175</v>
      </c>
      <c r="D177" s="148">
        <v>17</v>
      </c>
      <c r="Z177" s="282" t="s">
        <v>195</v>
      </c>
      <c r="AA177" s="282"/>
      <c r="AB177" s="282"/>
      <c r="AC177" s="282"/>
      <c r="AD177" s="158"/>
    </row>
    <row r="178" spans="1:56" ht="18.75">
      <c r="Z178" s="282" t="s">
        <v>196</v>
      </c>
      <c r="AA178" s="282"/>
      <c r="AB178" s="282"/>
      <c r="AC178" s="282"/>
      <c r="AD178" s="158">
        <v>1</v>
      </c>
    </row>
    <row r="179" spans="1:56" ht="18.75">
      <c r="Z179" s="282" t="s">
        <v>197</v>
      </c>
      <c r="AA179" s="282"/>
      <c r="AB179" s="282"/>
      <c r="AC179" s="282"/>
      <c r="AD179" s="158">
        <v>1</v>
      </c>
    </row>
    <row r="180" spans="1:56" ht="18.75">
      <c r="Z180" s="282" t="s">
        <v>171</v>
      </c>
      <c r="AA180" s="282"/>
      <c r="AB180" s="282"/>
      <c r="AC180" s="282"/>
      <c r="AD180" s="158">
        <v>1</v>
      </c>
    </row>
    <row r="181" spans="1:56" ht="24" customHeight="1">
      <c r="Z181" s="244"/>
      <c r="AA181" s="244"/>
      <c r="AB181" s="244"/>
      <c r="AC181" s="244"/>
      <c r="AD181" s="244"/>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5" t="s">
        <v>2</v>
      </c>
      <c r="W183" s="246"/>
      <c r="X183" s="246"/>
      <c r="Y183" s="246"/>
      <c r="Z183" s="246"/>
      <c r="AA183" s="247"/>
      <c r="AB183" s="111"/>
      <c r="AC183" s="245" t="s">
        <v>3</v>
      </c>
      <c r="AD183" s="246"/>
      <c r="AE183" s="246"/>
      <c r="AF183" s="246"/>
      <c r="AG183" s="246"/>
      <c r="AH183" s="247"/>
      <c r="AI183" s="261" t="s">
        <v>4</v>
      </c>
      <c r="AJ183" s="261"/>
      <c r="AK183" s="261"/>
      <c r="AL183" s="26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3"/>
      <c r="B184" s="283"/>
      <c r="C184" s="283"/>
      <c r="D184" s="283"/>
      <c r="E184" s="283"/>
      <c r="F184" s="283"/>
      <c r="G184" s="283"/>
      <c r="H184" s="283"/>
      <c r="I184" s="283"/>
      <c r="J184" s="283"/>
      <c r="K184" s="283"/>
      <c r="L184" s="283"/>
      <c r="M184" s="283"/>
      <c r="N184" s="283"/>
      <c r="O184" s="283"/>
      <c r="P184" s="283"/>
      <c r="Q184" s="283"/>
      <c r="R184" s="283"/>
      <c r="S184" s="283"/>
      <c r="T184" s="283"/>
      <c r="U184" s="283"/>
      <c r="V184" s="248"/>
      <c r="W184" s="249"/>
      <c r="X184" s="249"/>
      <c r="Y184" s="249"/>
      <c r="Z184" s="249"/>
      <c r="AA184" s="250"/>
      <c r="AB184" s="111"/>
      <c r="AC184" s="248"/>
      <c r="AD184" s="249"/>
      <c r="AE184" s="249"/>
      <c r="AF184" s="249"/>
      <c r="AG184" s="249"/>
      <c r="AH184" s="250"/>
      <c r="AI184" s="261"/>
      <c r="AJ184" s="261"/>
      <c r="AK184" s="261"/>
      <c r="AL184" s="261"/>
    </row>
    <row r="185" spans="1:56" s="3" customFormat="1" ht="36.75" customHeight="1">
      <c r="A185" s="265" t="s">
        <v>296</v>
      </c>
      <c r="B185" s="265"/>
      <c r="C185" s="265"/>
      <c r="D185" s="265"/>
      <c r="E185" s="265"/>
      <c r="F185" s="265"/>
      <c r="G185" s="265"/>
      <c r="H185" s="265"/>
      <c r="I185" s="265"/>
      <c r="J185" s="265"/>
      <c r="K185" s="265"/>
      <c r="L185" s="265"/>
      <c r="M185" s="265"/>
      <c r="N185" s="265"/>
      <c r="O185" s="265"/>
      <c r="P185" s="265"/>
      <c r="Q185" s="265"/>
      <c r="R185" s="265"/>
      <c r="S185" s="265"/>
      <c r="T185" s="265"/>
      <c r="U185" s="266"/>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1" t="s">
        <v>198</v>
      </c>
      <c r="C186" s="252"/>
      <c r="D186" s="252"/>
      <c r="E186" s="252"/>
      <c r="F186" s="252"/>
      <c r="G186" s="252"/>
      <c r="H186" s="252"/>
      <c r="I186" s="252"/>
      <c r="J186" s="252"/>
      <c r="K186" s="252"/>
      <c r="L186" s="252"/>
      <c r="M186" s="252"/>
      <c r="N186" s="252"/>
      <c r="O186" s="252"/>
      <c r="P186" s="252"/>
      <c r="Q186" s="252"/>
      <c r="R186" s="252"/>
      <c r="S186" s="252"/>
      <c r="T186" s="252"/>
      <c r="U186" s="253"/>
      <c r="V186" s="144">
        <f>AP35</f>
        <v>0</v>
      </c>
      <c r="W186" s="144">
        <f t="shared" ref="W186:AA186" si="119">AQ35</f>
        <v>0</v>
      </c>
      <c r="X186" s="144">
        <f t="shared" si="119"/>
        <v>1</v>
      </c>
      <c r="Y186" s="144">
        <f t="shared" si="119"/>
        <v>4</v>
      </c>
      <c r="Z186" s="144">
        <f t="shared" si="119"/>
        <v>1</v>
      </c>
      <c r="AA186" s="144">
        <f t="shared" si="119"/>
        <v>0</v>
      </c>
      <c r="AB186" s="142">
        <f>SUM(V186:AA186)</f>
        <v>6</v>
      </c>
      <c r="AC186" s="122">
        <f>V186/$AB186</f>
        <v>0</v>
      </c>
      <c r="AD186" s="122">
        <f t="shared" ref="AD186:AH186" si="120">W186/$AB186</f>
        <v>0</v>
      </c>
      <c r="AE186" s="122">
        <f t="shared" si="120"/>
        <v>0.16666666666666666</v>
      </c>
      <c r="AF186" s="122">
        <f t="shared" si="120"/>
        <v>0.66666666666666663</v>
      </c>
      <c r="AG186" s="122">
        <f t="shared" si="120"/>
        <v>0.16666666666666666</v>
      </c>
      <c r="AH186" s="122">
        <f t="shared" si="120"/>
        <v>0</v>
      </c>
      <c r="AI186" s="142">
        <f>BE35</f>
        <v>4</v>
      </c>
      <c r="AJ186" s="142">
        <f t="shared" ref="AJ186:AL186" si="121">BF35</f>
        <v>0.63</v>
      </c>
      <c r="AK186" s="142">
        <f t="shared" si="121"/>
        <v>4</v>
      </c>
      <c r="AL186" s="142">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5" t="s">
        <v>2</v>
      </c>
      <c r="W191" s="246"/>
      <c r="X191" s="246"/>
      <c r="Y191" s="246"/>
      <c r="Z191" s="246"/>
      <c r="AA191" s="247"/>
      <c r="AB191" s="111"/>
      <c r="AC191" s="245" t="s">
        <v>3</v>
      </c>
      <c r="AD191" s="246"/>
      <c r="AE191" s="246"/>
      <c r="AF191" s="246"/>
      <c r="AG191" s="246"/>
      <c r="AH191" s="247"/>
      <c r="AI191" s="260" t="s">
        <v>4</v>
      </c>
      <c r="AJ191" s="261"/>
      <c r="AK191" s="261"/>
      <c r="AL191" s="26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4" t="s">
        <v>298</v>
      </c>
      <c r="B192" s="264"/>
      <c r="C192" s="264"/>
      <c r="D192" s="264"/>
      <c r="E192" s="264"/>
      <c r="F192" s="264"/>
      <c r="G192" s="264"/>
      <c r="H192" s="264"/>
      <c r="I192" s="264"/>
      <c r="J192" s="264"/>
      <c r="K192" s="264"/>
      <c r="L192" s="264"/>
      <c r="M192" s="264"/>
      <c r="N192" s="264"/>
      <c r="O192" s="264"/>
      <c r="P192" s="264"/>
      <c r="Q192" s="264"/>
      <c r="R192" s="264"/>
      <c r="S192" s="264"/>
      <c r="T192" s="264"/>
      <c r="U192" s="264"/>
      <c r="V192" s="248"/>
      <c r="W192" s="249"/>
      <c r="X192" s="249"/>
      <c r="Y192" s="249"/>
      <c r="Z192" s="249"/>
      <c r="AA192" s="250"/>
      <c r="AB192" s="111"/>
      <c r="AC192" s="248"/>
      <c r="AD192" s="249"/>
      <c r="AE192" s="249"/>
      <c r="AF192" s="249"/>
      <c r="AG192" s="249"/>
      <c r="AH192" s="250"/>
      <c r="AI192" s="262"/>
      <c r="AJ192" s="263"/>
      <c r="AK192" s="263"/>
      <c r="AL192" s="26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5" t="s">
        <v>299</v>
      </c>
      <c r="B193" s="265"/>
      <c r="C193" s="265"/>
      <c r="D193" s="265"/>
      <c r="E193" s="265"/>
      <c r="F193" s="265"/>
      <c r="G193" s="265"/>
      <c r="H193" s="265"/>
      <c r="I193" s="265"/>
      <c r="J193" s="265"/>
      <c r="K193" s="265"/>
      <c r="L193" s="265"/>
      <c r="M193" s="265"/>
      <c r="N193" s="265"/>
      <c r="O193" s="265"/>
      <c r="P193" s="265"/>
      <c r="Q193" s="265"/>
      <c r="R193" s="265"/>
      <c r="S193" s="265"/>
      <c r="T193" s="265"/>
      <c r="U193" s="266"/>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1" t="s">
        <v>199</v>
      </c>
      <c r="C194" s="252"/>
      <c r="D194" s="252"/>
      <c r="E194" s="252"/>
      <c r="F194" s="252"/>
      <c r="G194" s="252"/>
      <c r="H194" s="252"/>
      <c r="I194" s="252"/>
      <c r="J194" s="252"/>
      <c r="K194" s="252"/>
      <c r="L194" s="252"/>
      <c r="M194" s="252"/>
      <c r="N194" s="252"/>
      <c r="O194" s="252"/>
      <c r="P194" s="252"/>
      <c r="Q194" s="252"/>
      <c r="R194" s="252"/>
      <c r="S194" s="252"/>
      <c r="T194" s="252"/>
      <c r="U194" s="253"/>
      <c r="V194" s="142">
        <f>AP36</f>
        <v>3</v>
      </c>
      <c r="W194" s="142">
        <f t="shared" ref="W194:AA194" si="122">AQ36</f>
        <v>5</v>
      </c>
      <c r="X194" s="142">
        <f t="shared" si="122"/>
        <v>2</v>
      </c>
      <c r="Y194" s="142">
        <f t="shared" si="122"/>
        <v>1</v>
      </c>
      <c r="Z194" s="142">
        <f t="shared" si="122"/>
        <v>2</v>
      </c>
      <c r="AA194" s="142">
        <f t="shared" si="122"/>
        <v>10</v>
      </c>
      <c r="AB194" s="142">
        <f>SUM(V194:AA194)</f>
        <v>23</v>
      </c>
      <c r="AC194" s="122">
        <f t="shared" ref="AC194:AH202" si="123">V194/$AB194</f>
        <v>0.13043478260869565</v>
      </c>
      <c r="AD194" s="122">
        <f t="shared" si="123"/>
        <v>0.21739130434782608</v>
      </c>
      <c r="AE194" s="122">
        <f t="shared" si="123"/>
        <v>8.6956521739130432E-2</v>
      </c>
      <c r="AF194" s="122">
        <f t="shared" si="123"/>
        <v>4.3478260869565216E-2</v>
      </c>
      <c r="AG194" s="122">
        <f t="shared" si="123"/>
        <v>8.6956521739130432E-2</v>
      </c>
      <c r="AH194" s="122">
        <f t="shared" si="123"/>
        <v>0.43478260869565216</v>
      </c>
      <c r="AI194" s="142">
        <f>BE36</f>
        <v>4.04</v>
      </c>
      <c r="AJ194" s="142">
        <f t="shared" ref="AJ194:AL194" si="124">BF36</f>
        <v>2.0299999999999998</v>
      </c>
      <c r="AK194" s="142">
        <f t="shared" si="124"/>
        <v>5</v>
      </c>
      <c r="AL194" s="142">
        <f t="shared" si="124"/>
        <v>6</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1" t="s">
        <v>200</v>
      </c>
      <c r="C195" s="252"/>
      <c r="D195" s="252"/>
      <c r="E195" s="252"/>
      <c r="F195" s="252"/>
      <c r="G195" s="252"/>
      <c r="H195" s="252"/>
      <c r="I195" s="252"/>
      <c r="J195" s="252"/>
      <c r="K195" s="252"/>
      <c r="L195" s="252"/>
      <c r="M195" s="252"/>
      <c r="N195" s="252"/>
      <c r="O195" s="252"/>
      <c r="P195" s="252"/>
      <c r="Q195" s="252"/>
      <c r="R195" s="252"/>
      <c r="S195" s="252"/>
      <c r="T195" s="252"/>
      <c r="U195" s="253"/>
      <c r="V195" s="142">
        <f t="shared" ref="V195:V202" si="125">AP37</f>
        <v>6</v>
      </c>
      <c r="W195" s="142">
        <f t="shared" ref="W195:W202" si="126">AQ37</f>
        <v>3</v>
      </c>
      <c r="X195" s="142">
        <f t="shared" ref="X195:X202" si="127">AR37</f>
        <v>3</v>
      </c>
      <c r="Y195" s="142">
        <f t="shared" ref="Y195:Y202" si="128">AS37</f>
        <v>3</v>
      </c>
      <c r="Z195" s="142">
        <f t="shared" ref="Z195:Z202" si="129">AT37</f>
        <v>1</v>
      </c>
      <c r="AA195" s="142">
        <f t="shared" ref="AA195:AA202" si="130">AU37</f>
        <v>7</v>
      </c>
      <c r="AB195" s="142">
        <f t="shared" ref="AB195:AB202" si="131">SUM(V195:AA195)</f>
        <v>23</v>
      </c>
      <c r="AC195" s="122">
        <f t="shared" si="123"/>
        <v>0.2608695652173913</v>
      </c>
      <c r="AD195" s="122">
        <f t="shared" si="123"/>
        <v>0.13043478260869565</v>
      </c>
      <c r="AE195" s="122">
        <f t="shared" si="123"/>
        <v>0.13043478260869565</v>
      </c>
      <c r="AF195" s="122">
        <f t="shared" si="123"/>
        <v>0.13043478260869565</v>
      </c>
      <c r="AG195" s="122">
        <f t="shared" si="123"/>
        <v>4.3478260869565216E-2</v>
      </c>
      <c r="AH195" s="122">
        <f t="shared" si="123"/>
        <v>0.30434782608695654</v>
      </c>
      <c r="AI195" s="142">
        <f t="shared" ref="AI195:AI202" si="132">BE37</f>
        <v>2.37</v>
      </c>
      <c r="AJ195" s="142">
        <f t="shared" ref="AJ195:AJ202" si="133">BF37</f>
        <v>1.36</v>
      </c>
      <c r="AK195" s="142">
        <f t="shared" ref="AK195:AK202" si="134">BG37</f>
        <v>2</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1" t="s">
        <v>201</v>
      </c>
      <c r="C196" s="252"/>
      <c r="D196" s="252"/>
      <c r="E196" s="252"/>
      <c r="F196" s="252"/>
      <c r="G196" s="252"/>
      <c r="H196" s="252"/>
      <c r="I196" s="252"/>
      <c r="J196" s="252"/>
      <c r="K196" s="252"/>
      <c r="L196" s="252"/>
      <c r="M196" s="252"/>
      <c r="N196" s="252"/>
      <c r="O196" s="252"/>
      <c r="P196" s="252"/>
      <c r="Q196" s="252"/>
      <c r="R196" s="252"/>
      <c r="S196" s="252"/>
      <c r="T196" s="252"/>
      <c r="U196" s="253"/>
      <c r="V196" s="142">
        <f t="shared" si="125"/>
        <v>5</v>
      </c>
      <c r="W196" s="142">
        <f t="shared" si="126"/>
        <v>1</v>
      </c>
      <c r="X196" s="142">
        <f t="shared" si="127"/>
        <v>2</v>
      </c>
      <c r="Y196" s="142">
        <f t="shared" si="128"/>
        <v>5</v>
      </c>
      <c r="Z196" s="142">
        <f t="shared" si="129"/>
        <v>4</v>
      </c>
      <c r="AA196" s="142">
        <f t="shared" si="130"/>
        <v>6</v>
      </c>
      <c r="AB196" s="142">
        <f t="shared" si="131"/>
        <v>23</v>
      </c>
      <c r="AC196" s="122">
        <f t="shared" si="123"/>
        <v>0.21739130434782608</v>
      </c>
      <c r="AD196" s="122">
        <f t="shared" si="123"/>
        <v>4.3478260869565216E-2</v>
      </c>
      <c r="AE196" s="122">
        <f t="shared" si="123"/>
        <v>8.6956521739130432E-2</v>
      </c>
      <c r="AF196" s="122">
        <f t="shared" si="123"/>
        <v>0.21739130434782608</v>
      </c>
      <c r="AG196" s="122">
        <f t="shared" si="123"/>
        <v>0.17391304347826086</v>
      </c>
      <c r="AH196" s="122">
        <f t="shared" si="123"/>
        <v>0.2608695652173913</v>
      </c>
      <c r="AI196" s="142">
        <f t="shared" si="132"/>
        <v>3.12</v>
      </c>
      <c r="AJ196" s="142">
        <f t="shared" si="133"/>
        <v>1.62</v>
      </c>
      <c r="AK196" s="142">
        <f t="shared" si="134"/>
        <v>4</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1" t="s">
        <v>202</v>
      </c>
      <c r="C197" s="252"/>
      <c r="D197" s="252"/>
      <c r="E197" s="252"/>
      <c r="F197" s="252"/>
      <c r="G197" s="252"/>
      <c r="H197" s="252"/>
      <c r="I197" s="252"/>
      <c r="J197" s="252"/>
      <c r="K197" s="252"/>
      <c r="L197" s="252"/>
      <c r="M197" s="252"/>
      <c r="N197" s="252"/>
      <c r="O197" s="252"/>
      <c r="P197" s="252"/>
      <c r="Q197" s="252"/>
      <c r="R197" s="252"/>
      <c r="S197" s="252"/>
      <c r="T197" s="252"/>
      <c r="U197" s="253"/>
      <c r="V197" s="142">
        <f t="shared" si="125"/>
        <v>7</v>
      </c>
      <c r="W197" s="142">
        <f t="shared" si="126"/>
        <v>4</v>
      </c>
      <c r="X197" s="142">
        <f t="shared" si="127"/>
        <v>2</v>
      </c>
      <c r="Y197" s="142">
        <f t="shared" si="128"/>
        <v>0</v>
      </c>
      <c r="Z197" s="142">
        <f t="shared" si="129"/>
        <v>1</v>
      </c>
      <c r="AA197" s="142">
        <f t="shared" si="130"/>
        <v>9</v>
      </c>
      <c r="AB197" s="142">
        <f t="shared" si="131"/>
        <v>23</v>
      </c>
      <c r="AC197" s="122">
        <f t="shared" si="123"/>
        <v>0.30434782608695654</v>
      </c>
      <c r="AD197" s="122">
        <f t="shared" si="123"/>
        <v>0.17391304347826086</v>
      </c>
      <c r="AE197" s="122">
        <f t="shared" si="123"/>
        <v>8.6956521739130432E-2</v>
      </c>
      <c r="AF197" s="122">
        <f t="shared" si="123"/>
        <v>0</v>
      </c>
      <c r="AG197" s="122">
        <f t="shared" si="123"/>
        <v>4.3478260869565216E-2</v>
      </c>
      <c r="AH197" s="122">
        <f t="shared" si="123"/>
        <v>0.39130434782608697</v>
      </c>
      <c r="AI197" s="142">
        <f t="shared" si="132"/>
        <v>1.86</v>
      </c>
      <c r="AJ197" s="142">
        <f t="shared" si="133"/>
        <v>1.17</v>
      </c>
      <c r="AK197" s="142">
        <f t="shared" si="134"/>
        <v>2</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1" t="s">
        <v>203</v>
      </c>
      <c r="C198" s="252"/>
      <c r="D198" s="252"/>
      <c r="E198" s="252"/>
      <c r="F198" s="252"/>
      <c r="G198" s="252"/>
      <c r="H198" s="252"/>
      <c r="I198" s="252"/>
      <c r="J198" s="252"/>
      <c r="K198" s="252"/>
      <c r="L198" s="252"/>
      <c r="M198" s="252"/>
      <c r="N198" s="252"/>
      <c r="O198" s="252"/>
      <c r="P198" s="252"/>
      <c r="Q198" s="252"/>
      <c r="R198" s="252"/>
      <c r="S198" s="252"/>
      <c r="T198" s="252"/>
      <c r="U198" s="253"/>
      <c r="V198" s="142">
        <f t="shared" si="125"/>
        <v>6</v>
      </c>
      <c r="W198" s="142">
        <f t="shared" si="126"/>
        <v>3</v>
      </c>
      <c r="X198" s="142">
        <f t="shared" si="127"/>
        <v>3</v>
      </c>
      <c r="Y198" s="142">
        <f t="shared" si="128"/>
        <v>1</v>
      </c>
      <c r="Z198" s="142">
        <f t="shared" si="129"/>
        <v>0</v>
      </c>
      <c r="AA198" s="142">
        <f t="shared" si="130"/>
        <v>10</v>
      </c>
      <c r="AB198" s="142">
        <f t="shared" si="131"/>
        <v>23</v>
      </c>
      <c r="AC198" s="122">
        <f t="shared" si="123"/>
        <v>0.2608695652173913</v>
      </c>
      <c r="AD198" s="122">
        <f t="shared" si="123"/>
        <v>0.13043478260869565</v>
      </c>
      <c r="AE198" s="122">
        <f t="shared" si="123"/>
        <v>0.13043478260869565</v>
      </c>
      <c r="AF198" s="122">
        <f t="shared" si="123"/>
        <v>4.3478260869565216E-2</v>
      </c>
      <c r="AG198" s="122">
        <f t="shared" si="123"/>
        <v>0</v>
      </c>
      <c r="AH198" s="122">
        <f t="shared" si="123"/>
        <v>0.43478260869565216</v>
      </c>
      <c r="AI198" s="142">
        <f t="shared" si="132"/>
        <v>1.92</v>
      </c>
      <c r="AJ198" s="142">
        <f t="shared" si="133"/>
        <v>1.04</v>
      </c>
      <c r="AK198" s="142">
        <f t="shared" si="134"/>
        <v>2</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1" t="s">
        <v>204</v>
      </c>
      <c r="C199" s="252"/>
      <c r="D199" s="252"/>
      <c r="E199" s="252"/>
      <c r="F199" s="252"/>
      <c r="G199" s="252"/>
      <c r="H199" s="252"/>
      <c r="I199" s="252"/>
      <c r="J199" s="252"/>
      <c r="K199" s="252"/>
      <c r="L199" s="252"/>
      <c r="M199" s="252"/>
      <c r="N199" s="252"/>
      <c r="O199" s="252"/>
      <c r="P199" s="252"/>
      <c r="Q199" s="252"/>
      <c r="R199" s="252"/>
      <c r="S199" s="252"/>
      <c r="T199" s="252"/>
      <c r="U199" s="253"/>
      <c r="V199" s="142">
        <f t="shared" si="125"/>
        <v>5</v>
      </c>
      <c r="W199" s="142">
        <f t="shared" si="126"/>
        <v>4</v>
      </c>
      <c r="X199" s="142">
        <f t="shared" si="127"/>
        <v>2</v>
      </c>
      <c r="Y199" s="142">
        <f t="shared" si="128"/>
        <v>2</v>
      </c>
      <c r="Z199" s="142">
        <f t="shared" si="129"/>
        <v>1</v>
      </c>
      <c r="AA199" s="142">
        <f t="shared" si="130"/>
        <v>9</v>
      </c>
      <c r="AB199" s="142">
        <f t="shared" si="131"/>
        <v>23</v>
      </c>
      <c r="AC199" s="122">
        <f t="shared" si="123"/>
        <v>0.21739130434782608</v>
      </c>
      <c r="AD199" s="122">
        <f t="shared" si="123"/>
        <v>0.17391304347826086</v>
      </c>
      <c r="AE199" s="122">
        <f t="shared" si="123"/>
        <v>8.6956521739130432E-2</v>
      </c>
      <c r="AF199" s="122">
        <f t="shared" si="123"/>
        <v>8.6956521739130432E-2</v>
      </c>
      <c r="AG199" s="122">
        <f t="shared" si="123"/>
        <v>4.3478260869565216E-2</v>
      </c>
      <c r="AH199" s="122">
        <f t="shared" si="123"/>
        <v>0.39130434782608697</v>
      </c>
      <c r="AI199" s="142">
        <f t="shared" si="132"/>
        <v>2.29</v>
      </c>
      <c r="AJ199" s="142">
        <f t="shared" si="133"/>
        <v>1.33</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1" t="s">
        <v>205</v>
      </c>
      <c r="C200" s="252"/>
      <c r="D200" s="252"/>
      <c r="E200" s="252"/>
      <c r="F200" s="252"/>
      <c r="G200" s="252"/>
      <c r="H200" s="252"/>
      <c r="I200" s="252"/>
      <c r="J200" s="252"/>
      <c r="K200" s="252"/>
      <c r="L200" s="252"/>
      <c r="M200" s="252"/>
      <c r="N200" s="252"/>
      <c r="O200" s="252"/>
      <c r="P200" s="252"/>
      <c r="Q200" s="252"/>
      <c r="R200" s="252"/>
      <c r="S200" s="252"/>
      <c r="T200" s="252"/>
      <c r="U200" s="253"/>
      <c r="V200" s="142">
        <f t="shared" si="125"/>
        <v>5</v>
      </c>
      <c r="W200" s="142">
        <f t="shared" si="126"/>
        <v>4</v>
      </c>
      <c r="X200" s="142">
        <f t="shared" si="127"/>
        <v>1</v>
      </c>
      <c r="Y200" s="142">
        <f t="shared" si="128"/>
        <v>2</v>
      </c>
      <c r="Z200" s="142">
        <f t="shared" si="129"/>
        <v>2</v>
      </c>
      <c r="AA200" s="142">
        <f t="shared" si="130"/>
        <v>9</v>
      </c>
      <c r="AB200" s="142">
        <f t="shared" si="131"/>
        <v>23</v>
      </c>
      <c r="AC200" s="122">
        <f t="shared" si="123"/>
        <v>0.21739130434782608</v>
      </c>
      <c r="AD200" s="122">
        <f t="shared" si="123"/>
        <v>0.17391304347826086</v>
      </c>
      <c r="AE200" s="122">
        <f t="shared" si="123"/>
        <v>4.3478260869565216E-2</v>
      </c>
      <c r="AF200" s="122">
        <f t="shared" si="123"/>
        <v>8.6956521739130432E-2</v>
      </c>
      <c r="AG200" s="122">
        <f t="shared" si="123"/>
        <v>8.6956521739130432E-2</v>
      </c>
      <c r="AH200" s="122">
        <f t="shared" si="123"/>
        <v>0.39130434782608697</v>
      </c>
      <c r="AI200" s="142">
        <f t="shared" si="132"/>
        <v>2.4300000000000002</v>
      </c>
      <c r="AJ200" s="142">
        <f t="shared" si="133"/>
        <v>1.5</v>
      </c>
      <c r="AK200" s="142">
        <f t="shared" si="134"/>
        <v>2</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1" t="s">
        <v>206</v>
      </c>
      <c r="C201" s="252"/>
      <c r="D201" s="252"/>
      <c r="E201" s="252"/>
      <c r="F201" s="252"/>
      <c r="G201" s="252"/>
      <c r="H201" s="252"/>
      <c r="I201" s="252"/>
      <c r="J201" s="252"/>
      <c r="K201" s="252"/>
      <c r="L201" s="252"/>
      <c r="M201" s="252"/>
      <c r="N201" s="252"/>
      <c r="O201" s="252"/>
      <c r="P201" s="252"/>
      <c r="Q201" s="252"/>
      <c r="R201" s="252"/>
      <c r="S201" s="252"/>
      <c r="T201" s="252"/>
      <c r="U201" s="253"/>
      <c r="V201" s="142">
        <f t="shared" si="125"/>
        <v>1</v>
      </c>
      <c r="W201" s="142">
        <f t="shared" si="126"/>
        <v>6</v>
      </c>
      <c r="X201" s="142">
        <f t="shared" si="127"/>
        <v>1</v>
      </c>
      <c r="Y201" s="142">
        <f t="shared" si="128"/>
        <v>6</v>
      </c>
      <c r="Z201" s="142">
        <f t="shared" si="129"/>
        <v>1</v>
      </c>
      <c r="AA201" s="142">
        <f t="shared" si="130"/>
        <v>8</v>
      </c>
      <c r="AB201" s="142">
        <f t="shared" si="131"/>
        <v>23</v>
      </c>
      <c r="AC201" s="122">
        <f t="shared" si="123"/>
        <v>4.3478260869565216E-2</v>
      </c>
      <c r="AD201" s="122">
        <f t="shared" si="123"/>
        <v>0.2608695652173913</v>
      </c>
      <c r="AE201" s="122">
        <f t="shared" si="123"/>
        <v>4.3478260869565216E-2</v>
      </c>
      <c r="AF201" s="122">
        <f t="shared" si="123"/>
        <v>0.2608695652173913</v>
      </c>
      <c r="AG201" s="122">
        <f t="shared" si="123"/>
        <v>4.3478260869565216E-2</v>
      </c>
      <c r="AH201" s="122">
        <f t="shared" si="123"/>
        <v>0.34782608695652173</v>
      </c>
      <c r="AI201" s="142">
        <f t="shared" si="132"/>
        <v>3</v>
      </c>
      <c r="AJ201" s="142">
        <f t="shared" si="133"/>
        <v>1.2</v>
      </c>
      <c r="AK201" s="142">
        <f t="shared" si="134"/>
        <v>3</v>
      </c>
      <c r="AL201" s="142">
        <f t="shared" si="135"/>
        <v>2</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1" t="s">
        <v>207</v>
      </c>
      <c r="C202" s="252"/>
      <c r="D202" s="252"/>
      <c r="E202" s="252"/>
      <c r="F202" s="252"/>
      <c r="G202" s="252"/>
      <c r="H202" s="252"/>
      <c r="I202" s="252"/>
      <c r="J202" s="252"/>
      <c r="K202" s="252"/>
      <c r="L202" s="252"/>
      <c r="M202" s="252"/>
      <c r="N202" s="252"/>
      <c r="O202" s="252"/>
      <c r="P202" s="252"/>
      <c r="Q202" s="252"/>
      <c r="R202" s="252"/>
      <c r="S202" s="252"/>
      <c r="T202" s="252"/>
      <c r="U202" s="253"/>
      <c r="V202" s="142">
        <f t="shared" si="125"/>
        <v>6</v>
      </c>
      <c r="W202" s="142">
        <f t="shared" si="126"/>
        <v>5</v>
      </c>
      <c r="X202" s="142">
        <f t="shared" si="127"/>
        <v>2</v>
      </c>
      <c r="Y202" s="142">
        <f t="shared" si="128"/>
        <v>0</v>
      </c>
      <c r="Z202" s="142">
        <f t="shared" si="129"/>
        <v>0</v>
      </c>
      <c r="AA202" s="142">
        <f t="shared" si="130"/>
        <v>10</v>
      </c>
      <c r="AB202" s="142">
        <f t="shared" si="131"/>
        <v>23</v>
      </c>
      <c r="AC202" s="122">
        <f t="shared" si="123"/>
        <v>0.2608695652173913</v>
      </c>
      <c r="AD202" s="122">
        <f t="shared" si="123"/>
        <v>0.21739130434782608</v>
      </c>
      <c r="AE202" s="122">
        <f t="shared" si="123"/>
        <v>8.6956521739130432E-2</v>
      </c>
      <c r="AF202" s="122">
        <f t="shared" si="123"/>
        <v>0</v>
      </c>
      <c r="AG202" s="122">
        <f t="shared" si="123"/>
        <v>0</v>
      </c>
      <c r="AH202" s="122">
        <f t="shared" si="123"/>
        <v>0.43478260869565216</v>
      </c>
      <c r="AI202" s="142">
        <f t="shared" si="132"/>
        <v>1.69</v>
      </c>
      <c r="AJ202" s="142">
        <f t="shared" si="133"/>
        <v>0.75</v>
      </c>
      <c r="AK202" s="142">
        <f t="shared" si="134"/>
        <v>2</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5" t="s">
        <v>2</v>
      </c>
      <c r="W207" s="246"/>
      <c r="X207" s="246"/>
      <c r="Y207" s="246"/>
      <c r="Z207" s="246"/>
      <c r="AA207" s="247"/>
      <c r="AB207" s="111"/>
      <c r="AC207" s="245" t="s">
        <v>3</v>
      </c>
      <c r="AD207" s="246"/>
      <c r="AE207" s="246"/>
      <c r="AF207" s="246"/>
      <c r="AG207" s="246"/>
      <c r="AH207" s="247"/>
      <c r="AI207" s="260" t="s">
        <v>4</v>
      </c>
      <c r="AJ207" s="261"/>
      <c r="AK207" s="261"/>
      <c r="AL207" s="26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4" t="s">
        <v>309</v>
      </c>
      <c r="B208" s="264"/>
      <c r="C208" s="264"/>
      <c r="D208" s="264"/>
      <c r="E208" s="264"/>
      <c r="F208" s="264"/>
      <c r="G208" s="264"/>
      <c r="H208" s="264"/>
      <c r="I208" s="264"/>
      <c r="J208" s="264"/>
      <c r="K208" s="264"/>
      <c r="L208" s="264"/>
      <c r="M208" s="264"/>
      <c r="N208" s="264"/>
      <c r="O208" s="264"/>
      <c r="P208" s="264"/>
      <c r="Q208" s="264"/>
      <c r="R208" s="264"/>
      <c r="S208" s="264"/>
      <c r="T208" s="264"/>
      <c r="U208" s="264"/>
      <c r="V208" s="248"/>
      <c r="W208" s="249"/>
      <c r="X208" s="249"/>
      <c r="Y208" s="249"/>
      <c r="Z208" s="249"/>
      <c r="AA208" s="250"/>
      <c r="AB208" s="111"/>
      <c r="AC208" s="248"/>
      <c r="AD208" s="249"/>
      <c r="AE208" s="249"/>
      <c r="AF208" s="249"/>
      <c r="AG208" s="249"/>
      <c r="AH208" s="250"/>
      <c r="AI208" s="262"/>
      <c r="AJ208" s="263"/>
      <c r="AK208" s="263"/>
      <c r="AL208" s="26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5" t="s">
        <v>310</v>
      </c>
      <c r="B209" s="265"/>
      <c r="C209" s="265"/>
      <c r="D209" s="265"/>
      <c r="E209" s="265"/>
      <c r="F209" s="265"/>
      <c r="G209" s="265"/>
      <c r="H209" s="265"/>
      <c r="I209" s="265"/>
      <c r="J209" s="265"/>
      <c r="K209" s="265"/>
      <c r="L209" s="265"/>
      <c r="M209" s="265"/>
      <c r="N209" s="265"/>
      <c r="O209" s="265"/>
      <c r="P209" s="265"/>
      <c r="Q209" s="265"/>
      <c r="R209" s="265"/>
      <c r="S209" s="265"/>
      <c r="T209" s="265"/>
      <c r="U209" s="266"/>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1" t="s">
        <v>208</v>
      </c>
      <c r="C210" s="252"/>
      <c r="D210" s="252"/>
      <c r="E210" s="252"/>
      <c r="F210" s="252"/>
      <c r="G210" s="252"/>
      <c r="H210" s="252"/>
      <c r="I210" s="252"/>
      <c r="J210" s="252"/>
      <c r="K210" s="252"/>
      <c r="L210" s="252"/>
      <c r="M210" s="252"/>
      <c r="N210" s="252"/>
      <c r="O210" s="252"/>
      <c r="P210" s="252"/>
      <c r="Q210" s="252"/>
      <c r="R210" s="252"/>
      <c r="S210" s="252"/>
      <c r="T210" s="252"/>
      <c r="U210" s="253"/>
      <c r="V210" s="142">
        <f>AP45</f>
        <v>2</v>
      </c>
      <c r="W210" s="142">
        <f t="shared" ref="W210:AA210" si="136">AQ45</f>
        <v>3</v>
      </c>
      <c r="X210" s="142">
        <f t="shared" si="136"/>
        <v>11</v>
      </c>
      <c r="Y210" s="142">
        <f t="shared" si="136"/>
        <v>5</v>
      </c>
      <c r="Z210" s="142">
        <f t="shared" si="136"/>
        <v>2</v>
      </c>
      <c r="AA210" s="142">
        <f t="shared" si="136"/>
        <v>0</v>
      </c>
      <c r="AB210" s="142">
        <f>SUM(V210:AA210)</f>
        <v>23</v>
      </c>
      <c r="AC210" s="122">
        <f t="shared" ref="AC210:AH210" si="137">V210/$AB210</f>
        <v>8.6956521739130432E-2</v>
      </c>
      <c r="AD210" s="122">
        <f t="shared" si="137"/>
        <v>0.13043478260869565</v>
      </c>
      <c r="AE210" s="122">
        <f t="shared" si="137"/>
        <v>0.47826086956521741</v>
      </c>
      <c r="AF210" s="122">
        <f t="shared" si="137"/>
        <v>0.21739130434782608</v>
      </c>
      <c r="AG210" s="122">
        <f t="shared" si="137"/>
        <v>8.6956521739130432E-2</v>
      </c>
      <c r="AH210" s="122">
        <f t="shared" si="137"/>
        <v>0</v>
      </c>
      <c r="AI210" s="142">
        <f>BE45</f>
        <v>3.09</v>
      </c>
      <c r="AJ210" s="142">
        <f t="shared" ref="AJ210:AL210" si="138">BF45</f>
        <v>1.04</v>
      </c>
      <c r="AK210" s="142">
        <f t="shared" si="138"/>
        <v>3</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3"/>
      <c r="B211" s="243"/>
      <c r="C211" s="243"/>
      <c r="D211" s="243"/>
      <c r="E211" s="243"/>
      <c r="F211" s="243"/>
    </row>
  </sheetData>
  <sheetProtection sheet="1" objects="1" scenarios="1"/>
  <mergeCells count="162">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4"/>
  <sheetViews>
    <sheetView view="pageBreakPreview" topLeftCell="A7"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95" t="s">
        <v>469</v>
      </c>
      <c r="B1" s="296"/>
      <c r="C1" s="296"/>
      <c r="D1" s="296"/>
      <c r="E1" s="296"/>
      <c r="F1" s="296"/>
      <c r="G1" s="296"/>
      <c r="H1" s="296"/>
      <c r="I1" s="296"/>
      <c r="J1" s="296"/>
      <c r="K1" s="296"/>
      <c r="L1" s="296"/>
      <c r="M1" s="296"/>
      <c r="N1" s="296"/>
      <c r="O1" s="170" t="s">
        <v>356</v>
      </c>
      <c r="W1" s="171" t="s">
        <v>356</v>
      </c>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97" t="s">
        <v>357</v>
      </c>
      <c r="B3" s="297"/>
      <c r="C3" s="297"/>
      <c r="D3" s="297"/>
      <c r="E3" s="297"/>
      <c r="F3" s="297"/>
      <c r="G3" s="297"/>
      <c r="H3" s="297"/>
      <c r="I3" s="297"/>
      <c r="J3" s="297"/>
      <c r="K3" s="297"/>
      <c r="L3" s="297"/>
      <c r="M3" s="297"/>
      <c r="N3" s="174"/>
      <c r="O3" s="170" t="s">
        <v>358</v>
      </c>
      <c r="P3" s="171">
        <v>1</v>
      </c>
      <c r="Q3" s="171">
        <v>2</v>
      </c>
      <c r="R3" s="171">
        <v>1</v>
      </c>
      <c r="S3" s="171">
        <v>5</v>
      </c>
      <c r="T3" s="171">
        <v>5</v>
      </c>
      <c r="U3" s="171">
        <v>0</v>
      </c>
      <c r="V3" s="171">
        <v>14</v>
      </c>
      <c r="W3" s="171" t="s">
        <v>358</v>
      </c>
      <c r="X3" s="171">
        <v>1</v>
      </c>
      <c r="Y3" s="171">
        <v>2</v>
      </c>
      <c r="Z3" s="171">
        <v>1</v>
      </c>
      <c r="AA3" s="171">
        <v>5</v>
      </c>
      <c r="AB3" s="171">
        <v>5</v>
      </c>
      <c r="AC3" s="171">
        <v>3.79</v>
      </c>
      <c r="AD3" s="171">
        <v>1.31</v>
      </c>
      <c r="AE3" s="171">
        <v>4</v>
      </c>
      <c r="AF3" s="171">
        <v>4</v>
      </c>
    </row>
    <row r="4" spans="1:32" ht="16.5">
      <c r="A4" s="292" t="s">
        <v>359</v>
      </c>
      <c r="B4" s="293"/>
      <c r="C4" s="293"/>
      <c r="D4" s="293"/>
      <c r="E4" s="293"/>
      <c r="F4" s="293"/>
      <c r="G4" s="293"/>
      <c r="H4" s="293"/>
      <c r="I4" s="293"/>
      <c r="J4" s="293"/>
      <c r="K4" s="293"/>
      <c r="L4" s="293"/>
      <c r="M4" s="294"/>
      <c r="N4" s="175"/>
      <c r="O4" s="170" t="s">
        <v>360</v>
      </c>
      <c r="P4" s="171">
        <v>1</v>
      </c>
      <c r="Q4" s="171">
        <v>2</v>
      </c>
      <c r="R4" s="171">
        <v>0</v>
      </c>
      <c r="S4" s="171">
        <v>4</v>
      </c>
      <c r="T4" s="171">
        <v>7</v>
      </c>
      <c r="U4" s="171">
        <v>0</v>
      </c>
      <c r="V4" s="171">
        <v>14</v>
      </c>
      <c r="W4" s="171" t="s">
        <v>360</v>
      </c>
      <c r="X4" s="171">
        <v>1</v>
      </c>
      <c r="Y4" s="171">
        <v>2</v>
      </c>
      <c r="Z4" s="171">
        <v>0</v>
      </c>
      <c r="AA4" s="171">
        <v>4</v>
      </c>
      <c r="AB4" s="171">
        <v>7</v>
      </c>
      <c r="AC4" s="171">
        <v>4</v>
      </c>
      <c r="AD4" s="171">
        <v>1.36</v>
      </c>
      <c r="AE4" s="171">
        <v>5</v>
      </c>
      <c r="AF4" s="171">
        <v>5</v>
      </c>
    </row>
    <row r="5" spans="1:32" ht="16.5">
      <c r="A5" s="292" t="s">
        <v>467</v>
      </c>
      <c r="B5" s="293"/>
      <c r="C5" s="293"/>
      <c r="D5" s="293"/>
      <c r="E5" s="293"/>
      <c r="F5" s="293"/>
      <c r="G5" s="293"/>
      <c r="H5" s="293"/>
      <c r="I5" s="293"/>
      <c r="J5" s="293"/>
      <c r="K5" s="293"/>
      <c r="L5" s="293"/>
      <c r="M5" s="294"/>
      <c r="N5" s="175"/>
      <c r="O5" s="170" t="s">
        <v>361</v>
      </c>
      <c r="P5" s="171">
        <v>2</v>
      </c>
      <c r="Q5" s="171">
        <v>1</v>
      </c>
      <c r="R5" s="171">
        <v>0</v>
      </c>
      <c r="S5" s="171">
        <v>6</v>
      </c>
      <c r="T5" s="171">
        <v>5</v>
      </c>
      <c r="U5" s="171">
        <v>0</v>
      </c>
      <c r="V5" s="171">
        <v>14</v>
      </c>
      <c r="W5" s="171" t="s">
        <v>361</v>
      </c>
      <c r="X5" s="171">
        <v>2</v>
      </c>
      <c r="Y5" s="171">
        <v>1</v>
      </c>
      <c r="Z5" s="171">
        <v>0</v>
      </c>
      <c r="AA5" s="171">
        <v>6</v>
      </c>
      <c r="AB5" s="171">
        <v>5</v>
      </c>
      <c r="AC5" s="171">
        <v>3.79</v>
      </c>
      <c r="AD5" s="171">
        <v>1.42</v>
      </c>
      <c r="AE5" s="171">
        <v>4</v>
      </c>
      <c r="AF5" s="171">
        <v>4</v>
      </c>
    </row>
    <row r="6" spans="1:32" ht="16.5">
      <c r="A6" s="292" t="s">
        <v>362</v>
      </c>
      <c r="B6" s="293"/>
      <c r="C6" s="293"/>
      <c r="D6" s="293"/>
      <c r="E6" s="293"/>
      <c r="F6" s="293"/>
      <c r="G6" s="293"/>
      <c r="H6" s="293"/>
      <c r="I6" s="293"/>
      <c r="J6" s="293"/>
      <c r="K6" s="293"/>
      <c r="L6" s="293"/>
      <c r="M6" s="294"/>
      <c r="N6" s="175"/>
      <c r="O6" s="170" t="s">
        <v>363</v>
      </c>
      <c r="P6" s="171">
        <v>1</v>
      </c>
      <c r="Q6" s="171">
        <v>1</v>
      </c>
      <c r="R6" s="171">
        <v>2</v>
      </c>
      <c r="S6" s="171">
        <v>4</v>
      </c>
      <c r="T6" s="171">
        <v>6</v>
      </c>
      <c r="U6" s="171">
        <v>0</v>
      </c>
      <c r="V6" s="171">
        <v>14</v>
      </c>
      <c r="W6" s="171" t="s">
        <v>363</v>
      </c>
      <c r="X6" s="171">
        <v>1</v>
      </c>
      <c r="Y6" s="171">
        <v>1</v>
      </c>
      <c r="Z6" s="171">
        <v>2</v>
      </c>
      <c r="AA6" s="171">
        <v>4</v>
      </c>
      <c r="AB6" s="171">
        <v>6</v>
      </c>
      <c r="AC6" s="171">
        <v>3.93</v>
      </c>
      <c r="AD6" s="171">
        <v>1.27</v>
      </c>
      <c r="AE6" s="171">
        <v>4</v>
      </c>
      <c r="AF6" s="171">
        <v>5</v>
      </c>
    </row>
    <row r="7" spans="1:32" ht="16.5">
      <c r="A7" s="292" t="s">
        <v>463</v>
      </c>
      <c r="B7" s="293"/>
      <c r="C7" s="293"/>
      <c r="D7" s="293"/>
      <c r="E7" s="293"/>
      <c r="F7" s="293"/>
      <c r="G7" s="293"/>
      <c r="H7" s="293"/>
      <c r="I7" s="293"/>
      <c r="J7" s="293"/>
      <c r="K7" s="293"/>
      <c r="L7" s="293"/>
      <c r="M7" s="294"/>
      <c r="N7" s="175"/>
      <c r="O7" s="170" t="s">
        <v>364</v>
      </c>
      <c r="P7" s="171">
        <v>1</v>
      </c>
      <c r="Q7" s="171">
        <v>0</v>
      </c>
      <c r="R7" s="171">
        <v>3</v>
      </c>
      <c r="S7" s="171">
        <v>6</v>
      </c>
      <c r="T7" s="171">
        <v>4</v>
      </c>
      <c r="U7" s="171">
        <v>0</v>
      </c>
      <c r="V7" s="171">
        <v>14</v>
      </c>
      <c r="W7" s="171" t="s">
        <v>364</v>
      </c>
      <c r="X7" s="171">
        <v>1</v>
      </c>
      <c r="Y7" s="171">
        <v>0</v>
      </c>
      <c r="Z7" s="171">
        <v>3</v>
      </c>
      <c r="AA7" s="171">
        <v>6</v>
      </c>
      <c r="AB7" s="171">
        <v>4</v>
      </c>
      <c r="AC7" s="171">
        <v>3.86</v>
      </c>
      <c r="AD7" s="171">
        <v>1.1000000000000001</v>
      </c>
      <c r="AE7" s="171">
        <v>4</v>
      </c>
      <c r="AF7" s="171">
        <v>4</v>
      </c>
    </row>
    <row r="8" spans="1:32" ht="16.5">
      <c r="A8" s="284" t="s">
        <v>365</v>
      </c>
      <c r="B8" s="285"/>
      <c r="C8" s="285"/>
      <c r="D8" s="285"/>
      <c r="E8" s="285"/>
      <c r="F8" s="285"/>
      <c r="G8" s="285"/>
      <c r="H8" s="285"/>
      <c r="I8" s="285"/>
      <c r="J8" s="285"/>
      <c r="K8" s="285"/>
      <c r="L8" s="285"/>
      <c r="M8" s="286"/>
      <c r="N8" s="176"/>
      <c r="O8" s="170" t="s">
        <v>366</v>
      </c>
      <c r="P8" s="171">
        <v>1</v>
      </c>
      <c r="Q8" s="171">
        <v>0</v>
      </c>
      <c r="R8" s="171">
        <v>2</v>
      </c>
      <c r="S8" s="171">
        <v>5</v>
      </c>
      <c r="T8" s="171">
        <v>5</v>
      </c>
      <c r="U8" s="171">
        <v>1</v>
      </c>
      <c r="V8" s="171">
        <v>14</v>
      </c>
      <c r="W8" s="171" t="s">
        <v>366</v>
      </c>
      <c r="X8" s="171">
        <v>1</v>
      </c>
      <c r="Y8" s="171">
        <v>0</v>
      </c>
      <c r="Z8" s="171">
        <v>2</v>
      </c>
      <c r="AA8" s="171">
        <v>5</v>
      </c>
      <c r="AB8" s="171">
        <v>5</v>
      </c>
      <c r="AC8" s="171">
        <v>4</v>
      </c>
      <c r="AD8" s="171">
        <v>1.1499999999999999</v>
      </c>
      <c r="AE8" s="171">
        <v>4</v>
      </c>
      <c r="AF8" s="171">
        <v>4</v>
      </c>
    </row>
    <row r="9" spans="1:32" ht="16.5">
      <c r="A9" s="284" t="s">
        <v>466</v>
      </c>
      <c r="B9" s="285"/>
      <c r="C9" s="285"/>
      <c r="D9" s="285"/>
      <c r="E9" s="285"/>
      <c r="F9" s="285"/>
      <c r="G9" s="285"/>
      <c r="H9" s="285"/>
      <c r="I9" s="285"/>
      <c r="J9" s="285"/>
      <c r="K9" s="285"/>
      <c r="L9" s="285"/>
      <c r="M9" s="286"/>
      <c r="N9" s="176"/>
      <c r="O9" s="170" t="s">
        <v>367</v>
      </c>
      <c r="P9" s="171">
        <v>0</v>
      </c>
      <c r="Q9" s="171">
        <v>3</v>
      </c>
      <c r="R9" s="171">
        <v>0</v>
      </c>
      <c r="S9" s="171">
        <v>3</v>
      </c>
      <c r="T9" s="171">
        <v>2</v>
      </c>
      <c r="U9" s="171">
        <v>6</v>
      </c>
      <c r="V9" s="171">
        <v>14</v>
      </c>
      <c r="W9" s="171" t="s">
        <v>367</v>
      </c>
      <c r="X9" s="171">
        <v>0</v>
      </c>
      <c r="Y9" s="171">
        <v>3</v>
      </c>
      <c r="Z9" s="171">
        <v>0</v>
      </c>
      <c r="AA9" s="171">
        <v>3</v>
      </c>
      <c r="AB9" s="171">
        <v>2</v>
      </c>
      <c r="AC9" s="171">
        <v>3.5</v>
      </c>
      <c r="AD9" s="171">
        <v>1.31</v>
      </c>
      <c r="AE9" s="171">
        <v>4</v>
      </c>
      <c r="AF9" s="171">
        <v>2</v>
      </c>
    </row>
    <row r="10" spans="1:32" ht="16.5">
      <c r="A10" s="287" t="s">
        <v>468</v>
      </c>
      <c r="B10" s="288"/>
      <c r="C10" s="288"/>
      <c r="D10" s="288"/>
      <c r="E10" s="288"/>
      <c r="F10" s="288"/>
      <c r="G10" s="288"/>
      <c r="H10" s="288"/>
      <c r="I10" s="288"/>
      <c r="J10" s="288"/>
      <c r="K10" s="288"/>
      <c r="L10" s="288"/>
      <c r="M10" s="289"/>
      <c r="N10" s="176"/>
      <c r="O10" s="170" t="s">
        <v>368</v>
      </c>
      <c r="P10" s="171">
        <v>0</v>
      </c>
      <c r="Q10" s="171">
        <v>1</v>
      </c>
      <c r="R10" s="171">
        <v>1</v>
      </c>
      <c r="S10" s="171">
        <v>4</v>
      </c>
      <c r="T10" s="171">
        <v>6</v>
      </c>
      <c r="U10" s="171">
        <v>2</v>
      </c>
      <c r="V10" s="171">
        <v>14</v>
      </c>
      <c r="W10" s="171" t="s">
        <v>368</v>
      </c>
      <c r="X10" s="171">
        <v>0</v>
      </c>
      <c r="Y10" s="171">
        <v>1</v>
      </c>
      <c r="Z10" s="171">
        <v>1</v>
      </c>
      <c r="AA10" s="171">
        <v>4</v>
      </c>
      <c r="AB10" s="171">
        <v>6</v>
      </c>
      <c r="AC10" s="171">
        <v>4.25</v>
      </c>
      <c r="AD10" s="171">
        <v>0.97</v>
      </c>
      <c r="AE10" s="171">
        <v>5</v>
      </c>
      <c r="AF10" s="171">
        <v>5</v>
      </c>
    </row>
    <row r="11" spans="1:32" ht="22.5" customHeight="1">
      <c r="A11" s="177"/>
      <c r="B11" s="177"/>
      <c r="C11" s="177"/>
      <c r="D11" s="177"/>
      <c r="O11" s="170" t="s">
        <v>369</v>
      </c>
      <c r="P11" s="171">
        <v>1</v>
      </c>
      <c r="Q11" s="171">
        <v>1</v>
      </c>
      <c r="R11" s="171">
        <v>1</v>
      </c>
      <c r="S11" s="171">
        <v>3</v>
      </c>
      <c r="T11" s="171">
        <v>7</v>
      </c>
      <c r="U11" s="171">
        <v>1</v>
      </c>
      <c r="V11" s="171">
        <v>14</v>
      </c>
      <c r="W11" s="171" t="s">
        <v>369</v>
      </c>
      <c r="X11" s="171">
        <v>1</v>
      </c>
      <c r="Y11" s="171">
        <v>1</v>
      </c>
      <c r="Z11" s="171">
        <v>1</v>
      </c>
      <c r="AA11" s="171">
        <v>3</v>
      </c>
      <c r="AB11" s="171">
        <v>7</v>
      </c>
      <c r="AC11" s="171">
        <v>4.08</v>
      </c>
      <c r="AD11" s="171">
        <v>1.32</v>
      </c>
      <c r="AE11" s="171">
        <v>5</v>
      </c>
      <c r="AF11" s="171">
        <v>5</v>
      </c>
    </row>
    <row r="12" spans="1:32" ht="24" customHeight="1">
      <c r="A12" s="177"/>
      <c r="B12" s="177"/>
      <c r="C12" s="177"/>
      <c r="D12" s="177"/>
      <c r="O12" s="170" t="s">
        <v>370</v>
      </c>
      <c r="P12" s="171">
        <v>0</v>
      </c>
      <c r="Q12" s="171">
        <v>1</v>
      </c>
      <c r="R12" s="171">
        <v>0</v>
      </c>
      <c r="S12" s="171">
        <v>5</v>
      </c>
      <c r="T12" s="171">
        <v>8</v>
      </c>
      <c r="U12" s="171">
        <v>0</v>
      </c>
      <c r="V12" s="171">
        <v>14</v>
      </c>
      <c r="W12" s="171" t="s">
        <v>370</v>
      </c>
      <c r="X12" s="171">
        <v>0</v>
      </c>
      <c r="Y12" s="171">
        <v>1</v>
      </c>
      <c r="Z12" s="171">
        <v>0</v>
      </c>
      <c r="AA12" s="171">
        <v>5</v>
      </c>
      <c r="AB12" s="171">
        <v>8</v>
      </c>
      <c r="AC12" s="171">
        <v>4.43</v>
      </c>
      <c r="AD12" s="171">
        <v>0.85</v>
      </c>
      <c r="AE12" s="171">
        <v>5</v>
      </c>
      <c r="AF12" s="171">
        <v>5</v>
      </c>
    </row>
    <row r="13" spans="1:32" ht="34.5" customHeight="1">
      <c r="A13" s="177"/>
      <c r="B13" s="177"/>
      <c r="C13" s="177"/>
      <c r="D13" s="177"/>
      <c r="O13" s="170" t="s">
        <v>371</v>
      </c>
      <c r="P13" s="171">
        <v>0</v>
      </c>
      <c r="Q13" s="171">
        <v>0</v>
      </c>
      <c r="R13" s="171">
        <v>1</v>
      </c>
      <c r="S13" s="171">
        <v>6</v>
      </c>
      <c r="T13" s="171">
        <v>7</v>
      </c>
      <c r="U13" s="171">
        <v>0</v>
      </c>
      <c r="V13" s="171">
        <v>14</v>
      </c>
      <c r="W13" s="171" t="s">
        <v>371</v>
      </c>
      <c r="X13" s="171">
        <v>0</v>
      </c>
      <c r="Y13" s="171">
        <v>0</v>
      </c>
      <c r="Z13" s="171">
        <v>1</v>
      </c>
      <c r="AA13" s="171">
        <v>6</v>
      </c>
      <c r="AB13" s="171">
        <v>7</v>
      </c>
      <c r="AC13" s="171">
        <v>4.43</v>
      </c>
      <c r="AD13" s="171">
        <v>0.65</v>
      </c>
      <c r="AE13" s="171">
        <v>5</v>
      </c>
      <c r="AF13" s="171">
        <v>5</v>
      </c>
    </row>
    <row r="14" spans="1:32" ht="34.5" customHeight="1">
      <c r="A14" s="177"/>
      <c r="B14" s="177"/>
      <c r="C14" s="177"/>
      <c r="D14" s="177"/>
      <c r="O14" s="170" t="s">
        <v>372</v>
      </c>
      <c r="P14" s="171">
        <v>2</v>
      </c>
      <c r="Q14" s="171">
        <v>0</v>
      </c>
      <c r="R14" s="171">
        <v>2</v>
      </c>
      <c r="S14" s="171">
        <v>3</v>
      </c>
      <c r="T14" s="171">
        <v>5</v>
      </c>
      <c r="U14" s="171">
        <v>2</v>
      </c>
      <c r="V14" s="171">
        <v>14</v>
      </c>
      <c r="W14" s="171" t="s">
        <v>372</v>
      </c>
      <c r="X14" s="171">
        <v>2</v>
      </c>
      <c r="Y14" s="171">
        <v>0</v>
      </c>
      <c r="Z14" s="171">
        <v>2</v>
      </c>
      <c r="AA14" s="171">
        <v>3</v>
      </c>
      <c r="AB14" s="171">
        <v>5</v>
      </c>
      <c r="AC14" s="171">
        <v>3.75</v>
      </c>
      <c r="AD14" s="171">
        <v>1.48</v>
      </c>
      <c r="AE14" s="171">
        <v>4</v>
      </c>
      <c r="AF14" s="171">
        <v>5</v>
      </c>
    </row>
    <row r="15" spans="1:32" ht="34.5" customHeight="1">
      <c r="A15" s="177"/>
      <c r="B15" s="177"/>
      <c r="C15" s="177"/>
      <c r="D15" s="177"/>
      <c r="O15" s="170" t="s">
        <v>373</v>
      </c>
      <c r="P15" s="171">
        <v>2</v>
      </c>
      <c r="Q15" s="171">
        <v>1</v>
      </c>
      <c r="R15" s="171">
        <v>1</v>
      </c>
      <c r="S15" s="171">
        <v>3</v>
      </c>
      <c r="T15" s="171">
        <v>7</v>
      </c>
      <c r="U15" s="171">
        <v>0</v>
      </c>
      <c r="V15" s="171">
        <v>14</v>
      </c>
      <c r="W15" s="171" t="s">
        <v>373</v>
      </c>
      <c r="X15" s="171">
        <v>2</v>
      </c>
      <c r="Y15" s="171">
        <v>1</v>
      </c>
      <c r="Z15" s="171">
        <v>1</v>
      </c>
      <c r="AA15" s="171">
        <v>3</v>
      </c>
      <c r="AB15" s="171">
        <v>7</v>
      </c>
      <c r="AC15" s="171">
        <v>3.86</v>
      </c>
      <c r="AD15" s="171">
        <v>1.51</v>
      </c>
      <c r="AE15" s="171">
        <v>5</v>
      </c>
      <c r="AF15" s="171">
        <v>5</v>
      </c>
    </row>
    <row r="16" spans="1:32" ht="34.5" customHeight="1">
      <c r="A16" s="177"/>
      <c r="B16" s="177"/>
      <c r="C16" s="177"/>
      <c r="D16" s="177"/>
      <c r="O16" s="170" t="s">
        <v>374</v>
      </c>
      <c r="P16" s="171">
        <v>3</v>
      </c>
      <c r="Q16" s="171">
        <v>0</v>
      </c>
      <c r="R16" s="171">
        <v>0</v>
      </c>
      <c r="S16" s="171">
        <v>5</v>
      </c>
      <c r="T16" s="171">
        <v>5</v>
      </c>
      <c r="U16" s="171">
        <v>1</v>
      </c>
      <c r="V16" s="171">
        <v>14</v>
      </c>
      <c r="W16" s="171" t="s">
        <v>374</v>
      </c>
      <c r="X16" s="171">
        <v>3</v>
      </c>
      <c r="Y16" s="171">
        <v>0</v>
      </c>
      <c r="Z16" s="171">
        <v>0</v>
      </c>
      <c r="AA16" s="171">
        <v>5</v>
      </c>
      <c r="AB16" s="171">
        <v>5</v>
      </c>
      <c r="AC16" s="171">
        <v>3.69</v>
      </c>
      <c r="AD16" s="171">
        <v>1.6</v>
      </c>
      <c r="AE16" s="171">
        <v>4</v>
      </c>
      <c r="AF16" s="171">
        <v>4</v>
      </c>
    </row>
    <row r="17" spans="1:32" ht="34.5" customHeight="1">
      <c r="A17" s="177"/>
      <c r="B17" s="177"/>
      <c r="C17" s="177"/>
      <c r="D17" s="177"/>
      <c r="O17" s="170" t="s">
        <v>375</v>
      </c>
      <c r="P17" s="171">
        <v>2</v>
      </c>
      <c r="Q17" s="171">
        <v>1</v>
      </c>
      <c r="R17" s="171">
        <v>0</v>
      </c>
      <c r="S17" s="171">
        <v>6</v>
      </c>
      <c r="T17" s="171">
        <v>5</v>
      </c>
      <c r="U17" s="171">
        <v>0</v>
      </c>
      <c r="V17" s="171">
        <v>14</v>
      </c>
      <c r="W17" s="171" t="s">
        <v>375</v>
      </c>
      <c r="X17" s="171">
        <v>2</v>
      </c>
      <c r="Y17" s="171">
        <v>1</v>
      </c>
      <c r="Z17" s="171">
        <v>0</v>
      </c>
      <c r="AA17" s="171">
        <v>6</v>
      </c>
      <c r="AB17" s="171">
        <v>5</v>
      </c>
      <c r="AC17" s="171">
        <v>3.79</v>
      </c>
      <c r="AD17" s="171">
        <v>1.42</v>
      </c>
      <c r="AE17" s="171">
        <v>4</v>
      </c>
      <c r="AF17" s="171">
        <v>4</v>
      </c>
    </row>
    <row r="18" spans="1:32" ht="34.5" customHeight="1">
      <c r="A18" s="177"/>
      <c r="B18" s="177"/>
      <c r="C18" s="177"/>
      <c r="D18" s="177"/>
      <c r="O18" s="170" t="s">
        <v>376</v>
      </c>
      <c r="W18" s="171" t="s">
        <v>376</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row>
    <row r="22" spans="1:32" ht="34.5" customHeight="1">
      <c r="A22" s="177"/>
      <c r="B22" s="177"/>
      <c r="C22" s="177"/>
      <c r="D22" s="177"/>
      <c r="O22" s="170" t="s">
        <v>356</v>
      </c>
    </row>
    <row r="23" spans="1:32" ht="34.5" customHeight="1">
      <c r="A23" s="177"/>
      <c r="B23" s="177"/>
      <c r="C23" s="177"/>
      <c r="D23" s="177"/>
      <c r="O23" s="170" t="s">
        <v>377</v>
      </c>
    </row>
    <row r="24" spans="1:32" ht="34.5" customHeight="1">
      <c r="A24" s="177"/>
      <c r="B24" s="177"/>
      <c r="C24" s="177"/>
      <c r="D24" s="177"/>
      <c r="Q24" s="171" t="s">
        <v>455</v>
      </c>
      <c r="R24" s="171" t="s">
        <v>379</v>
      </c>
      <c r="S24" s="171" t="s">
        <v>378</v>
      </c>
    </row>
    <row r="25" spans="1:32" ht="34.5" customHeight="1">
      <c r="A25" s="177"/>
      <c r="B25" s="177"/>
      <c r="C25" s="177"/>
      <c r="D25" s="177"/>
      <c r="O25" s="170" t="s">
        <v>380</v>
      </c>
      <c r="P25" s="171" t="s">
        <v>381</v>
      </c>
      <c r="Q25" s="171">
        <v>14</v>
      </c>
      <c r="R25" s="171">
        <v>14</v>
      </c>
      <c r="S25" s="171">
        <v>14</v>
      </c>
    </row>
    <row r="26" spans="1:32" ht="34.5" customHeight="1">
      <c r="A26" s="177"/>
      <c r="B26" s="177"/>
      <c r="C26" s="177"/>
      <c r="D26" s="177"/>
      <c r="P26" s="171" t="s">
        <v>39</v>
      </c>
      <c r="Q26" s="171">
        <v>0</v>
      </c>
      <c r="R26" s="171">
        <v>0</v>
      </c>
      <c r="S26" s="171">
        <v>0</v>
      </c>
    </row>
    <row r="27" spans="1:32" ht="34.5" customHeight="1">
      <c r="A27" s="177"/>
      <c r="B27" s="177"/>
      <c r="C27" s="177"/>
      <c r="D27" s="177"/>
      <c r="O27" s="170" t="s">
        <v>376</v>
      </c>
    </row>
    <row r="28" spans="1:32" ht="34.5" customHeight="1">
      <c r="A28" s="177"/>
      <c r="B28" s="177"/>
      <c r="C28" s="177"/>
      <c r="D28" s="177"/>
    </row>
    <row r="29" spans="1:32" ht="16.5" customHeight="1">
      <c r="A29" s="178" t="s">
        <v>382</v>
      </c>
    </row>
    <row r="30" spans="1:32" ht="33" customHeight="1" thickBot="1">
      <c r="A30" s="179"/>
      <c r="B30" s="290" t="s">
        <v>383</v>
      </c>
      <c r="C30" s="290"/>
      <c r="D30" s="290"/>
      <c r="E30" s="290"/>
      <c r="F30" s="290"/>
      <c r="G30" s="290"/>
      <c r="H30" s="290"/>
      <c r="I30" s="291" t="s">
        <v>384</v>
      </c>
      <c r="J30" s="291"/>
      <c r="K30" s="290" t="s">
        <v>385</v>
      </c>
      <c r="L30" s="290"/>
      <c r="M30" s="290"/>
      <c r="N30" s="290"/>
      <c r="P30" s="180"/>
    </row>
    <row r="31" spans="1:32" ht="36.75" customHeight="1" thickBot="1">
      <c r="A31" s="181"/>
      <c r="B31" s="182">
        <v>1</v>
      </c>
      <c r="C31" s="182">
        <v>2</v>
      </c>
      <c r="D31" s="182">
        <v>3</v>
      </c>
      <c r="E31" s="182">
        <v>4</v>
      </c>
      <c r="F31" s="182">
        <v>5</v>
      </c>
      <c r="G31" s="182" t="s">
        <v>6</v>
      </c>
      <c r="H31" s="182" t="s">
        <v>5</v>
      </c>
      <c r="I31" s="182" t="s">
        <v>386</v>
      </c>
      <c r="J31" s="182" t="s">
        <v>387</v>
      </c>
      <c r="K31" s="182" t="s">
        <v>7</v>
      </c>
      <c r="L31" s="182" t="s">
        <v>40</v>
      </c>
      <c r="M31" s="182" t="s">
        <v>9</v>
      </c>
      <c r="N31" s="183" t="s">
        <v>10</v>
      </c>
      <c r="O31" s="170" t="s">
        <v>47</v>
      </c>
      <c r="P31" s="180"/>
    </row>
    <row r="32" spans="1:32" ht="41.25" customHeight="1" thickBot="1">
      <c r="A32" s="184" t="s">
        <v>388</v>
      </c>
      <c r="B32" s="185">
        <f>+P3</f>
        <v>1</v>
      </c>
      <c r="C32" s="185">
        <f t="shared" ref="C32:G46" si="0">+Q3</f>
        <v>2</v>
      </c>
      <c r="D32" s="185">
        <f t="shared" si="0"/>
        <v>1</v>
      </c>
      <c r="E32" s="185">
        <f t="shared" si="0"/>
        <v>5</v>
      </c>
      <c r="F32" s="185">
        <f t="shared" si="0"/>
        <v>5</v>
      </c>
      <c r="G32" s="185">
        <f t="shared" si="0"/>
        <v>0</v>
      </c>
      <c r="H32" s="185">
        <f>SUM(B32:G32)</f>
        <v>14</v>
      </c>
      <c r="I32" s="186">
        <f>(B32+C32)/(B32+C32+D32+E32+F32)</f>
        <v>0.21428571428571427</v>
      </c>
      <c r="J32" s="186">
        <f>(D32+E32+F32)/(B32+C32+D32+E32+F32)</f>
        <v>0.7857142857142857</v>
      </c>
      <c r="K32" s="187">
        <f>+AC3</f>
        <v>3.79</v>
      </c>
      <c r="L32" s="187">
        <f t="shared" ref="L32:N46" si="1">+AD3</f>
        <v>1.31</v>
      </c>
      <c r="M32" s="188">
        <f t="shared" si="1"/>
        <v>4</v>
      </c>
      <c r="N32" s="188">
        <f t="shared" si="1"/>
        <v>4</v>
      </c>
      <c r="O32" s="170" t="s">
        <v>398</v>
      </c>
      <c r="P32" s="180"/>
    </row>
    <row r="33" spans="1:21" ht="35.25" customHeight="1" thickBot="1">
      <c r="A33" s="184" t="s">
        <v>389</v>
      </c>
      <c r="B33" s="185">
        <f t="shared" ref="B33:B46" si="2">+P4</f>
        <v>1</v>
      </c>
      <c r="C33" s="185">
        <f t="shared" si="0"/>
        <v>2</v>
      </c>
      <c r="D33" s="185">
        <f t="shared" si="0"/>
        <v>0</v>
      </c>
      <c r="E33" s="185">
        <f t="shared" si="0"/>
        <v>4</v>
      </c>
      <c r="F33" s="185">
        <f t="shared" si="0"/>
        <v>7</v>
      </c>
      <c r="G33" s="185">
        <f t="shared" si="0"/>
        <v>0</v>
      </c>
      <c r="H33" s="185">
        <f t="shared" ref="H33:H46" si="3">SUM(B33:G33)</f>
        <v>14</v>
      </c>
      <c r="I33" s="186">
        <f t="shared" ref="I33:I46" si="4">(B33+C33)/(B33+C33+D33+E33+F33)</f>
        <v>0.21428571428571427</v>
      </c>
      <c r="J33" s="186">
        <f t="shared" ref="J33:J46" si="5">(D33+E33+F33)/(B33+C33+D33+E33+F33)</f>
        <v>0.7857142857142857</v>
      </c>
      <c r="K33" s="187">
        <f t="shared" ref="K33:K46" si="6">+AC4</f>
        <v>4</v>
      </c>
      <c r="L33" s="187">
        <f t="shared" si="1"/>
        <v>1.36</v>
      </c>
      <c r="M33" s="188">
        <f t="shared" si="1"/>
        <v>5</v>
      </c>
      <c r="N33" s="188">
        <f t="shared" si="1"/>
        <v>5</v>
      </c>
      <c r="P33" s="180"/>
      <c r="Q33" s="171" t="s">
        <v>48</v>
      </c>
      <c r="R33" s="171" t="s">
        <v>49</v>
      </c>
      <c r="S33" s="171" t="s">
        <v>50</v>
      </c>
      <c r="T33" s="171" t="s">
        <v>51</v>
      </c>
    </row>
    <row r="34" spans="1:21" ht="58.5" customHeight="1" thickBot="1">
      <c r="A34" s="184" t="s">
        <v>390</v>
      </c>
      <c r="B34" s="185">
        <f t="shared" si="2"/>
        <v>2</v>
      </c>
      <c r="C34" s="185">
        <f t="shared" si="0"/>
        <v>1</v>
      </c>
      <c r="D34" s="185">
        <f t="shared" si="0"/>
        <v>0</v>
      </c>
      <c r="E34" s="185">
        <f t="shared" si="0"/>
        <v>6</v>
      </c>
      <c r="F34" s="185">
        <f t="shared" si="0"/>
        <v>5</v>
      </c>
      <c r="G34" s="185">
        <f t="shared" si="0"/>
        <v>0</v>
      </c>
      <c r="H34" s="185">
        <f t="shared" si="3"/>
        <v>14</v>
      </c>
      <c r="I34" s="186">
        <f t="shared" si="4"/>
        <v>0.21428571428571427</v>
      </c>
      <c r="J34" s="186">
        <f t="shared" si="5"/>
        <v>0.7857142857142857</v>
      </c>
      <c r="K34" s="187">
        <f t="shared" si="6"/>
        <v>3.79</v>
      </c>
      <c r="L34" s="187">
        <f t="shared" si="1"/>
        <v>1.42</v>
      </c>
      <c r="M34" s="188">
        <f t="shared" si="1"/>
        <v>4</v>
      </c>
      <c r="N34" s="188">
        <f t="shared" si="1"/>
        <v>4</v>
      </c>
      <c r="O34" s="170" t="s">
        <v>381</v>
      </c>
      <c r="P34" s="180" t="s">
        <v>401</v>
      </c>
      <c r="Q34" s="171">
        <v>12</v>
      </c>
      <c r="R34" s="171">
        <v>85.7</v>
      </c>
      <c r="S34" s="171">
        <v>85.7</v>
      </c>
      <c r="T34" s="171">
        <v>85.7</v>
      </c>
    </row>
    <row r="35" spans="1:21" ht="41.25" customHeight="1" thickBot="1">
      <c r="A35" s="184" t="s">
        <v>391</v>
      </c>
      <c r="B35" s="185">
        <f t="shared" si="2"/>
        <v>1</v>
      </c>
      <c r="C35" s="185">
        <f t="shared" si="0"/>
        <v>1</v>
      </c>
      <c r="D35" s="185">
        <f t="shared" si="0"/>
        <v>2</v>
      </c>
      <c r="E35" s="185">
        <f t="shared" si="0"/>
        <v>4</v>
      </c>
      <c r="F35" s="185">
        <f t="shared" si="0"/>
        <v>6</v>
      </c>
      <c r="G35" s="185">
        <f t="shared" si="0"/>
        <v>0</v>
      </c>
      <c r="H35" s="185">
        <f t="shared" si="3"/>
        <v>14</v>
      </c>
      <c r="I35" s="186">
        <f t="shared" si="4"/>
        <v>0.14285714285714285</v>
      </c>
      <c r="J35" s="186">
        <f t="shared" si="5"/>
        <v>0.8571428571428571</v>
      </c>
      <c r="K35" s="187">
        <f t="shared" si="6"/>
        <v>3.93</v>
      </c>
      <c r="L35" s="187">
        <f t="shared" si="1"/>
        <v>1.27</v>
      </c>
      <c r="M35" s="188">
        <f t="shared" si="1"/>
        <v>4</v>
      </c>
      <c r="N35" s="188">
        <f t="shared" si="1"/>
        <v>5</v>
      </c>
      <c r="P35" s="180" t="s">
        <v>464</v>
      </c>
      <c r="Q35" s="171">
        <v>2</v>
      </c>
      <c r="R35" s="171">
        <v>14.3</v>
      </c>
      <c r="S35" s="171">
        <v>14.3</v>
      </c>
      <c r="T35" s="171">
        <v>100</v>
      </c>
    </row>
    <row r="36" spans="1:21" ht="54" customHeight="1" thickBot="1">
      <c r="A36" s="184" t="s">
        <v>392</v>
      </c>
      <c r="B36" s="185">
        <f t="shared" si="2"/>
        <v>1</v>
      </c>
      <c r="C36" s="185">
        <f t="shared" si="0"/>
        <v>0</v>
      </c>
      <c r="D36" s="185">
        <f t="shared" si="0"/>
        <v>3</v>
      </c>
      <c r="E36" s="185">
        <f t="shared" si="0"/>
        <v>6</v>
      </c>
      <c r="F36" s="185">
        <f t="shared" si="0"/>
        <v>4</v>
      </c>
      <c r="G36" s="185">
        <f t="shared" si="0"/>
        <v>0</v>
      </c>
      <c r="H36" s="185">
        <f t="shared" si="3"/>
        <v>14</v>
      </c>
      <c r="I36" s="186">
        <f t="shared" si="4"/>
        <v>7.1428571428571425E-2</v>
      </c>
      <c r="J36" s="186">
        <f t="shared" si="5"/>
        <v>0.9285714285714286</v>
      </c>
      <c r="K36" s="187">
        <f t="shared" si="6"/>
        <v>3.86</v>
      </c>
      <c r="L36" s="187">
        <f t="shared" si="1"/>
        <v>1.1000000000000001</v>
      </c>
      <c r="M36" s="188">
        <f t="shared" si="1"/>
        <v>4</v>
      </c>
      <c r="N36" s="188">
        <f t="shared" si="1"/>
        <v>4</v>
      </c>
      <c r="P36" s="180" t="s">
        <v>37</v>
      </c>
      <c r="Q36" s="171">
        <v>14</v>
      </c>
      <c r="R36" s="171">
        <v>100</v>
      </c>
      <c r="S36" s="171">
        <v>100</v>
      </c>
    </row>
    <row r="37" spans="1:21" ht="41.25" customHeight="1" thickBot="1">
      <c r="A37" s="184" t="s">
        <v>393</v>
      </c>
      <c r="B37" s="185">
        <f t="shared" si="2"/>
        <v>1</v>
      </c>
      <c r="C37" s="185">
        <f t="shared" si="0"/>
        <v>0</v>
      </c>
      <c r="D37" s="185">
        <f t="shared" si="0"/>
        <v>2</v>
      </c>
      <c r="E37" s="185">
        <f t="shared" si="0"/>
        <v>5</v>
      </c>
      <c r="F37" s="185">
        <f t="shared" si="0"/>
        <v>5</v>
      </c>
      <c r="G37" s="185">
        <f t="shared" si="0"/>
        <v>1</v>
      </c>
      <c r="H37" s="185">
        <f t="shared" si="3"/>
        <v>14</v>
      </c>
      <c r="I37" s="186">
        <f t="shared" si="4"/>
        <v>7.6923076923076927E-2</v>
      </c>
      <c r="J37" s="186">
        <f t="shared" si="5"/>
        <v>0.92307692307692313</v>
      </c>
      <c r="K37" s="187">
        <f t="shared" si="6"/>
        <v>4</v>
      </c>
      <c r="L37" s="187">
        <f t="shared" si="1"/>
        <v>1.1499999999999999</v>
      </c>
      <c r="M37" s="188">
        <f t="shared" si="1"/>
        <v>4</v>
      </c>
      <c r="N37" s="188">
        <f t="shared" si="1"/>
        <v>4</v>
      </c>
      <c r="O37" s="170" t="s">
        <v>376</v>
      </c>
      <c r="P37" s="180"/>
    </row>
    <row r="38" spans="1:21" ht="41.25" customHeight="1" thickBot="1">
      <c r="A38" s="184" t="s">
        <v>394</v>
      </c>
      <c r="B38" s="185">
        <f t="shared" si="2"/>
        <v>0</v>
      </c>
      <c r="C38" s="185">
        <f t="shared" si="0"/>
        <v>3</v>
      </c>
      <c r="D38" s="185">
        <f t="shared" si="0"/>
        <v>0</v>
      </c>
      <c r="E38" s="185">
        <f t="shared" si="0"/>
        <v>3</v>
      </c>
      <c r="F38" s="185">
        <f t="shared" si="0"/>
        <v>2</v>
      </c>
      <c r="G38" s="185">
        <f t="shared" si="0"/>
        <v>6</v>
      </c>
      <c r="H38" s="185">
        <f t="shared" si="3"/>
        <v>14</v>
      </c>
      <c r="I38" s="186">
        <f t="shared" si="4"/>
        <v>0.375</v>
      </c>
      <c r="J38" s="186">
        <f t="shared" si="5"/>
        <v>0.625</v>
      </c>
      <c r="K38" s="187">
        <f t="shared" si="6"/>
        <v>3.5</v>
      </c>
      <c r="L38" s="187">
        <f t="shared" si="1"/>
        <v>1.31</v>
      </c>
      <c r="M38" s="188">
        <f t="shared" si="1"/>
        <v>4</v>
      </c>
      <c r="N38" s="188">
        <f t="shared" si="1"/>
        <v>2</v>
      </c>
      <c r="P38" s="180"/>
    </row>
    <row r="39" spans="1:21" ht="41.25" customHeight="1" thickBot="1">
      <c r="A39" s="184" t="s">
        <v>395</v>
      </c>
      <c r="B39" s="185">
        <f t="shared" si="2"/>
        <v>0</v>
      </c>
      <c r="C39" s="185">
        <f t="shared" si="0"/>
        <v>1</v>
      </c>
      <c r="D39" s="185">
        <f t="shared" si="0"/>
        <v>1</v>
      </c>
      <c r="E39" s="185">
        <f t="shared" si="0"/>
        <v>4</v>
      </c>
      <c r="F39" s="185">
        <f t="shared" si="0"/>
        <v>6</v>
      </c>
      <c r="G39" s="185">
        <f t="shared" si="0"/>
        <v>2</v>
      </c>
      <c r="H39" s="185">
        <f t="shared" si="3"/>
        <v>14</v>
      </c>
      <c r="I39" s="186">
        <f t="shared" si="4"/>
        <v>8.3333333333333329E-2</v>
      </c>
      <c r="J39" s="186">
        <f t="shared" si="5"/>
        <v>0.91666666666666663</v>
      </c>
      <c r="K39" s="187">
        <f t="shared" si="6"/>
        <v>4.25</v>
      </c>
      <c r="L39" s="187">
        <f t="shared" si="1"/>
        <v>0.97</v>
      </c>
      <c r="M39" s="188">
        <f t="shared" si="1"/>
        <v>5</v>
      </c>
      <c r="N39" s="188">
        <f t="shared" si="1"/>
        <v>5</v>
      </c>
      <c r="P39" s="180"/>
    </row>
    <row r="40" spans="1:21" ht="54.75" customHeight="1" thickBot="1">
      <c r="A40" s="184" t="s">
        <v>396</v>
      </c>
      <c r="B40" s="185">
        <f t="shared" si="2"/>
        <v>1</v>
      </c>
      <c r="C40" s="185">
        <f t="shared" si="0"/>
        <v>1</v>
      </c>
      <c r="D40" s="185">
        <f t="shared" si="0"/>
        <v>1</v>
      </c>
      <c r="E40" s="185">
        <f t="shared" si="0"/>
        <v>3</v>
      </c>
      <c r="F40" s="185">
        <f t="shared" si="0"/>
        <v>7</v>
      </c>
      <c r="G40" s="185">
        <f t="shared" si="0"/>
        <v>1</v>
      </c>
      <c r="H40" s="185">
        <f t="shared" si="3"/>
        <v>14</v>
      </c>
      <c r="I40" s="186">
        <f t="shared" si="4"/>
        <v>0.15384615384615385</v>
      </c>
      <c r="J40" s="186">
        <f t="shared" si="5"/>
        <v>0.84615384615384615</v>
      </c>
      <c r="K40" s="187">
        <f t="shared" si="6"/>
        <v>4.08</v>
      </c>
      <c r="L40" s="187">
        <f t="shared" si="1"/>
        <v>1.32</v>
      </c>
      <c r="M40" s="188">
        <f t="shared" si="1"/>
        <v>5</v>
      </c>
      <c r="N40" s="188">
        <f t="shared" si="1"/>
        <v>5</v>
      </c>
      <c r="P40" s="180"/>
    </row>
    <row r="41" spans="1:21" ht="41.25" customHeight="1" thickBot="1">
      <c r="A41" s="184" t="s">
        <v>397</v>
      </c>
      <c r="B41" s="185">
        <f t="shared" si="2"/>
        <v>0</v>
      </c>
      <c r="C41" s="185">
        <f t="shared" si="0"/>
        <v>1</v>
      </c>
      <c r="D41" s="185">
        <f t="shared" si="0"/>
        <v>0</v>
      </c>
      <c r="E41" s="185">
        <f t="shared" si="0"/>
        <v>5</v>
      </c>
      <c r="F41" s="185">
        <f t="shared" si="0"/>
        <v>8</v>
      </c>
      <c r="G41" s="185">
        <f t="shared" si="0"/>
        <v>0</v>
      </c>
      <c r="H41" s="185">
        <f t="shared" si="3"/>
        <v>14</v>
      </c>
      <c r="I41" s="186">
        <f t="shared" si="4"/>
        <v>7.1428571428571425E-2</v>
      </c>
      <c r="J41" s="186">
        <f t="shared" si="5"/>
        <v>0.9285714285714286</v>
      </c>
      <c r="K41" s="187">
        <f t="shared" si="6"/>
        <v>4.43</v>
      </c>
      <c r="L41" s="187">
        <f t="shared" si="1"/>
        <v>0.85</v>
      </c>
      <c r="M41" s="188">
        <f t="shared" si="1"/>
        <v>5</v>
      </c>
      <c r="N41" s="188">
        <f t="shared" si="1"/>
        <v>5</v>
      </c>
      <c r="P41" s="180"/>
    </row>
    <row r="42" spans="1:21" ht="41.25" customHeight="1" thickBot="1">
      <c r="A42" s="184" t="s">
        <v>399</v>
      </c>
      <c r="B42" s="185">
        <f t="shared" si="2"/>
        <v>0</v>
      </c>
      <c r="C42" s="185">
        <f t="shared" si="0"/>
        <v>0</v>
      </c>
      <c r="D42" s="185">
        <f t="shared" si="0"/>
        <v>1</v>
      </c>
      <c r="E42" s="185">
        <f t="shared" si="0"/>
        <v>6</v>
      </c>
      <c r="F42" s="185">
        <f t="shared" si="0"/>
        <v>7</v>
      </c>
      <c r="G42" s="185">
        <f t="shared" si="0"/>
        <v>0</v>
      </c>
      <c r="H42" s="185">
        <f t="shared" si="3"/>
        <v>14</v>
      </c>
      <c r="I42" s="186">
        <f t="shared" si="4"/>
        <v>0</v>
      </c>
      <c r="J42" s="186">
        <f t="shared" si="5"/>
        <v>1</v>
      </c>
      <c r="K42" s="187">
        <f t="shared" si="6"/>
        <v>4.43</v>
      </c>
      <c r="L42" s="187">
        <f t="shared" si="1"/>
        <v>0.65</v>
      </c>
      <c r="M42" s="188">
        <f t="shared" si="1"/>
        <v>5</v>
      </c>
      <c r="N42" s="188">
        <f t="shared" si="1"/>
        <v>5</v>
      </c>
      <c r="P42" s="180"/>
    </row>
    <row r="43" spans="1:21" ht="41.25" customHeight="1" thickBot="1">
      <c r="A43" s="184" t="s">
        <v>400</v>
      </c>
      <c r="B43" s="185">
        <f t="shared" si="2"/>
        <v>2</v>
      </c>
      <c r="C43" s="185">
        <f t="shared" si="0"/>
        <v>0</v>
      </c>
      <c r="D43" s="185">
        <f t="shared" si="0"/>
        <v>2</v>
      </c>
      <c r="E43" s="185">
        <f t="shared" si="0"/>
        <v>3</v>
      </c>
      <c r="F43" s="185">
        <f t="shared" si="0"/>
        <v>5</v>
      </c>
      <c r="G43" s="185">
        <f t="shared" si="0"/>
        <v>2</v>
      </c>
      <c r="H43" s="185">
        <f t="shared" si="3"/>
        <v>14</v>
      </c>
      <c r="I43" s="186">
        <f t="shared" si="4"/>
        <v>0.16666666666666666</v>
      </c>
      <c r="J43" s="186">
        <f t="shared" si="5"/>
        <v>0.83333333333333337</v>
      </c>
      <c r="K43" s="187">
        <f t="shared" si="6"/>
        <v>3.75</v>
      </c>
      <c r="L43" s="187">
        <f t="shared" si="1"/>
        <v>1.48</v>
      </c>
      <c r="M43" s="188">
        <f t="shared" si="1"/>
        <v>4</v>
      </c>
      <c r="N43" s="188">
        <f t="shared" si="1"/>
        <v>5</v>
      </c>
      <c r="P43" s="180"/>
    </row>
    <row r="44" spans="1:21" ht="41.25" customHeight="1" thickBot="1">
      <c r="A44" s="184" t="s">
        <v>402</v>
      </c>
      <c r="B44" s="185">
        <f t="shared" si="2"/>
        <v>2</v>
      </c>
      <c r="C44" s="185">
        <f t="shared" si="0"/>
        <v>1</v>
      </c>
      <c r="D44" s="185">
        <f t="shared" si="0"/>
        <v>1</v>
      </c>
      <c r="E44" s="185">
        <f t="shared" si="0"/>
        <v>3</v>
      </c>
      <c r="F44" s="185">
        <f t="shared" si="0"/>
        <v>7</v>
      </c>
      <c r="G44" s="185">
        <f t="shared" si="0"/>
        <v>0</v>
      </c>
      <c r="H44" s="185">
        <f t="shared" si="3"/>
        <v>14</v>
      </c>
      <c r="I44" s="186">
        <f t="shared" si="4"/>
        <v>0.21428571428571427</v>
      </c>
      <c r="J44" s="186">
        <f t="shared" si="5"/>
        <v>0.7857142857142857</v>
      </c>
      <c r="K44" s="187">
        <f t="shared" si="6"/>
        <v>3.86</v>
      </c>
      <c r="L44" s="187">
        <f t="shared" si="1"/>
        <v>1.51</v>
      </c>
      <c r="M44" s="188">
        <f t="shared" si="1"/>
        <v>5</v>
      </c>
      <c r="N44" s="188">
        <f t="shared" si="1"/>
        <v>5</v>
      </c>
      <c r="P44" s="180"/>
    </row>
    <row r="45" spans="1:21" ht="41.25" customHeight="1" thickBot="1">
      <c r="A45" s="184" t="s">
        <v>403</v>
      </c>
      <c r="B45" s="185">
        <f t="shared" si="2"/>
        <v>3</v>
      </c>
      <c r="C45" s="185">
        <f t="shared" si="0"/>
        <v>0</v>
      </c>
      <c r="D45" s="185">
        <f t="shared" si="0"/>
        <v>0</v>
      </c>
      <c r="E45" s="185">
        <f t="shared" si="0"/>
        <v>5</v>
      </c>
      <c r="F45" s="185">
        <f t="shared" si="0"/>
        <v>5</v>
      </c>
      <c r="G45" s="185">
        <f t="shared" si="0"/>
        <v>1</v>
      </c>
      <c r="H45" s="185">
        <f t="shared" si="3"/>
        <v>14</v>
      </c>
      <c r="I45" s="186">
        <f t="shared" si="4"/>
        <v>0.23076923076923078</v>
      </c>
      <c r="J45" s="186">
        <f t="shared" si="5"/>
        <v>0.76923076923076927</v>
      </c>
      <c r="K45" s="187">
        <f t="shared" si="6"/>
        <v>3.69</v>
      </c>
      <c r="L45" s="187">
        <f t="shared" si="1"/>
        <v>1.6</v>
      </c>
      <c r="M45" s="188">
        <f t="shared" si="1"/>
        <v>4</v>
      </c>
      <c r="N45" s="188">
        <f t="shared" si="1"/>
        <v>4</v>
      </c>
      <c r="P45" s="180"/>
      <c r="Q45" s="189"/>
      <c r="S45" s="189"/>
      <c r="U45" s="189"/>
    </row>
    <row r="46" spans="1:21" ht="41.25" customHeight="1">
      <c r="A46" s="184" t="s">
        <v>404</v>
      </c>
      <c r="B46" s="185">
        <f t="shared" si="2"/>
        <v>2</v>
      </c>
      <c r="C46" s="185">
        <f t="shared" si="0"/>
        <v>1</v>
      </c>
      <c r="D46" s="185">
        <f t="shared" si="0"/>
        <v>0</v>
      </c>
      <c r="E46" s="185">
        <f t="shared" si="0"/>
        <v>6</v>
      </c>
      <c r="F46" s="185">
        <f t="shared" si="0"/>
        <v>5</v>
      </c>
      <c r="G46" s="185">
        <f t="shared" si="0"/>
        <v>0</v>
      </c>
      <c r="H46" s="185">
        <f t="shared" si="3"/>
        <v>14</v>
      </c>
      <c r="I46" s="186">
        <f t="shared" si="4"/>
        <v>0.21428571428571427</v>
      </c>
      <c r="J46" s="186">
        <f t="shared" si="5"/>
        <v>0.7857142857142857</v>
      </c>
      <c r="K46" s="187">
        <f t="shared" si="6"/>
        <v>3.79</v>
      </c>
      <c r="L46" s="187">
        <f t="shared" si="1"/>
        <v>1.42</v>
      </c>
      <c r="M46" s="188">
        <f t="shared" si="1"/>
        <v>4</v>
      </c>
      <c r="N46" s="188">
        <f t="shared" si="1"/>
        <v>4</v>
      </c>
      <c r="P46" s="180"/>
    </row>
    <row r="47" spans="1:21" ht="13.5" customHeight="1">
      <c r="P47" s="180"/>
    </row>
    <row r="48" spans="1:21">
      <c r="P48" s="180"/>
    </row>
    <row r="49" spans="1:21" ht="15.75">
      <c r="A49" s="190"/>
      <c r="B49" s="190"/>
      <c r="C49" s="190"/>
      <c r="D49" s="190"/>
      <c r="E49" s="190"/>
      <c r="F49" s="190"/>
      <c r="G49" s="190"/>
      <c r="H49" s="190"/>
      <c r="I49" s="190"/>
      <c r="J49" s="190"/>
      <c r="K49" s="190"/>
      <c r="L49" s="190"/>
      <c r="M49" s="190"/>
      <c r="N49" s="191"/>
    </row>
    <row r="51" spans="1:21" ht="18" customHeight="1">
      <c r="O51" s="170" t="s">
        <v>405</v>
      </c>
    </row>
    <row r="52" spans="1:21" ht="46.5" customHeight="1">
      <c r="P52" s="171" t="s">
        <v>406</v>
      </c>
    </row>
    <row r="53" spans="1:21">
      <c r="A53" s="171" t="s">
        <v>408</v>
      </c>
      <c r="B53" s="171">
        <v>10</v>
      </c>
      <c r="P53" s="171" t="s">
        <v>381</v>
      </c>
      <c r="R53" s="171" t="s">
        <v>39</v>
      </c>
      <c r="T53" s="171" t="s">
        <v>37</v>
      </c>
    </row>
    <row r="54" spans="1:21">
      <c r="A54" s="171" t="s">
        <v>409</v>
      </c>
      <c r="B54" s="171">
        <v>4</v>
      </c>
      <c r="P54" s="171" t="s">
        <v>380</v>
      </c>
      <c r="Q54" s="171" t="s">
        <v>49</v>
      </c>
      <c r="R54" s="171" t="s">
        <v>380</v>
      </c>
      <c r="S54" s="171" t="s">
        <v>49</v>
      </c>
      <c r="T54" s="171" t="s">
        <v>380</v>
      </c>
      <c r="U54" s="171" t="s">
        <v>49</v>
      </c>
    </row>
    <row r="55" spans="1:21">
      <c r="O55" s="170" t="s">
        <v>407</v>
      </c>
      <c r="P55" s="171">
        <v>14</v>
      </c>
      <c r="Q55" s="189">
        <v>1</v>
      </c>
      <c r="R55" s="171">
        <v>0</v>
      </c>
      <c r="S55" s="189">
        <v>0</v>
      </c>
      <c r="T55" s="171">
        <v>14</v>
      </c>
      <c r="U55" s="189">
        <v>1</v>
      </c>
    </row>
    <row r="56" spans="1:21">
      <c r="A56" s="171" t="s">
        <v>412</v>
      </c>
      <c r="O56" s="170" t="s">
        <v>376</v>
      </c>
    </row>
    <row r="57" spans="1:21" ht="13.5" customHeight="1">
      <c r="A57" s="170">
        <v>50</v>
      </c>
      <c r="B57" s="171">
        <v>1</v>
      </c>
    </row>
    <row r="58" spans="1:21">
      <c r="A58" s="170">
        <v>52</v>
      </c>
      <c r="B58" s="171">
        <v>4</v>
      </c>
    </row>
    <row r="59" spans="1:21">
      <c r="A59" s="170">
        <v>53</v>
      </c>
      <c r="B59" s="171">
        <v>1</v>
      </c>
    </row>
    <row r="60" spans="1:21">
      <c r="A60" s="170">
        <v>54</v>
      </c>
      <c r="B60" s="171">
        <v>1</v>
      </c>
      <c r="O60" s="170" t="s">
        <v>410</v>
      </c>
    </row>
    <row r="61" spans="1:21" ht="13.5" customHeight="1">
      <c r="A61" s="170">
        <v>55</v>
      </c>
      <c r="B61" s="171">
        <v>1</v>
      </c>
      <c r="O61" s="170" t="s">
        <v>411</v>
      </c>
    </row>
    <row r="62" spans="1:21" ht="13.5" customHeight="1">
      <c r="A62" s="170">
        <v>58</v>
      </c>
      <c r="B62" s="171">
        <v>2</v>
      </c>
      <c r="Q62" s="171" t="s">
        <v>413</v>
      </c>
      <c r="S62" s="171" t="s">
        <v>37</v>
      </c>
    </row>
    <row r="63" spans="1:21">
      <c r="A63" s="170">
        <v>59</v>
      </c>
      <c r="B63" s="171">
        <v>1</v>
      </c>
      <c r="Q63" s="171" t="s">
        <v>414</v>
      </c>
      <c r="R63" s="171" t="s">
        <v>415</v>
      </c>
    </row>
    <row r="64" spans="1:21" ht="13.5" customHeight="1">
      <c r="A64" s="170">
        <v>60</v>
      </c>
      <c r="B64" s="171">
        <v>1</v>
      </c>
      <c r="O64" s="170" t="s">
        <v>416</v>
      </c>
      <c r="P64" s="171">
        <v>50</v>
      </c>
      <c r="Q64" s="171">
        <v>0</v>
      </c>
      <c r="R64" s="171">
        <v>1</v>
      </c>
      <c r="S64" s="171">
        <v>1</v>
      </c>
    </row>
    <row r="65" spans="1:21" ht="13.5" customHeight="1">
      <c r="A65" s="170">
        <v>61</v>
      </c>
      <c r="B65" s="171">
        <v>2</v>
      </c>
      <c r="P65" s="171">
        <v>52</v>
      </c>
      <c r="Q65" s="171">
        <v>2</v>
      </c>
      <c r="R65" s="171">
        <v>2</v>
      </c>
      <c r="S65" s="171">
        <v>4</v>
      </c>
    </row>
    <row r="66" spans="1:21" ht="13.5" customHeight="1">
      <c r="A66" s="170" t="s">
        <v>465</v>
      </c>
      <c r="P66" s="171">
        <v>53</v>
      </c>
      <c r="Q66" s="171">
        <v>0</v>
      </c>
      <c r="R66" s="171">
        <v>1</v>
      </c>
      <c r="S66" s="171">
        <v>1</v>
      </c>
    </row>
    <row r="67" spans="1:21" ht="13.5" customHeight="1">
      <c r="P67" s="171">
        <v>54</v>
      </c>
      <c r="Q67" s="171">
        <v>1</v>
      </c>
      <c r="R67" s="171">
        <v>0</v>
      </c>
      <c r="S67" s="171">
        <v>1</v>
      </c>
    </row>
    <row r="68" spans="1:21" ht="13.5" customHeight="1">
      <c r="A68" s="180" t="s">
        <v>401</v>
      </c>
      <c r="B68" s="171">
        <v>12</v>
      </c>
      <c r="P68" s="171">
        <v>55</v>
      </c>
      <c r="Q68" s="171">
        <v>1</v>
      </c>
      <c r="R68" s="171">
        <v>0</v>
      </c>
      <c r="S68" s="171">
        <v>1</v>
      </c>
    </row>
    <row r="69" spans="1:21" ht="13.5" customHeight="1">
      <c r="A69" s="180" t="s">
        <v>464</v>
      </c>
      <c r="B69" s="171">
        <v>2</v>
      </c>
      <c r="P69" s="171">
        <v>58</v>
      </c>
      <c r="Q69" s="171">
        <v>0</v>
      </c>
      <c r="R69" s="171">
        <v>2</v>
      </c>
      <c r="S69" s="171">
        <v>2</v>
      </c>
    </row>
    <row r="70" spans="1:21" ht="13.5" customHeight="1">
      <c r="P70" s="171">
        <v>59</v>
      </c>
      <c r="Q70" s="171">
        <v>0</v>
      </c>
      <c r="R70" s="171">
        <v>1</v>
      </c>
      <c r="S70" s="171">
        <v>1</v>
      </c>
    </row>
    <row r="71" spans="1:21">
      <c r="P71" s="171">
        <v>60</v>
      </c>
      <c r="Q71" s="171">
        <v>0</v>
      </c>
      <c r="R71" s="171">
        <v>1</v>
      </c>
      <c r="S71" s="171">
        <v>1</v>
      </c>
    </row>
    <row r="72" spans="1:21" ht="13.5" customHeight="1">
      <c r="P72" s="171">
        <v>61</v>
      </c>
      <c r="Q72" s="171">
        <v>0</v>
      </c>
      <c r="R72" s="171">
        <v>1</v>
      </c>
      <c r="S72" s="171">
        <v>1</v>
      </c>
    </row>
    <row r="73" spans="1:21">
      <c r="P73" s="171" t="s">
        <v>465</v>
      </c>
      <c r="Q73" s="171">
        <v>0</v>
      </c>
      <c r="R73" s="171">
        <v>1</v>
      </c>
      <c r="S73" s="171">
        <v>1</v>
      </c>
    </row>
    <row r="74" spans="1:21">
      <c r="O74" s="170" t="s">
        <v>37</v>
      </c>
      <c r="Q74" s="171">
        <v>4</v>
      </c>
      <c r="R74" s="171">
        <v>10</v>
      </c>
      <c r="S74" s="171">
        <v>14</v>
      </c>
    </row>
    <row r="75" spans="1:21">
      <c r="O75" s="170" t="s">
        <v>376</v>
      </c>
      <c r="Q75" s="189"/>
      <c r="S75" s="189"/>
      <c r="U75" s="189"/>
    </row>
    <row r="80" spans="1:21">
      <c r="Q80" s="189"/>
      <c r="S80" s="189"/>
      <c r="U80" s="189"/>
    </row>
    <row r="94" spans="1:1" ht="18.75">
      <c r="A94" s="192"/>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3"/>
  <sheetViews>
    <sheetView view="pageBreakPreview" zoomScaleNormal="100" zoomScaleSheetLayoutView="100" workbookViewId="0">
      <selection activeCell="D14" sqref="D14"/>
    </sheetView>
  </sheetViews>
  <sheetFormatPr baseColWidth="10" defaultRowHeight="12.75"/>
  <cols>
    <col min="1" max="1" width="32.28515625" style="171" customWidth="1"/>
    <col min="2" max="2" width="42.42578125" style="171" customWidth="1"/>
    <col min="3" max="9" width="11.42578125" style="171"/>
    <col min="10" max="10" width="12.42578125" style="171" customWidth="1"/>
    <col min="11" max="11" width="11.85546875" style="171" bestFit="1" customWidth="1"/>
    <col min="12" max="12" width="11.42578125" style="171"/>
    <col min="13" max="13" width="13.28515625" style="171" customWidth="1"/>
    <col min="14" max="15" width="11.42578125" style="171"/>
    <col min="16" max="16" width="26.42578125" style="171" hidden="1" customWidth="1"/>
    <col min="17" max="33" width="11.42578125" style="171" hidden="1" customWidth="1"/>
    <col min="34" max="34" width="11.42578125" style="171" customWidth="1"/>
    <col min="35" max="16384" width="11.42578125" style="171"/>
  </cols>
  <sheetData>
    <row r="1" spans="1:33" ht="12.75" customHeight="1">
      <c r="A1" s="295" t="s">
        <v>470</v>
      </c>
      <c r="B1" s="296"/>
      <c r="C1" s="296"/>
      <c r="D1" s="296"/>
      <c r="E1" s="296"/>
      <c r="F1" s="296"/>
      <c r="G1" s="296"/>
      <c r="H1" s="296"/>
      <c r="I1" s="296"/>
      <c r="J1" s="296"/>
      <c r="K1" s="296"/>
      <c r="L1" s="296"/>
      <c r="M1" s="296"/>
      <c r="N1" s="296"/>
      <c r="O1" s="296"/>
      <c r="P1" s="171" t="s">
        <v>356</v>
      </c>
      <c r="X1" s="171" t="s">
        <v>356</v>
      </c>
    </row>
    <row r="2" spans="1:33" ht="12.75" customHeight="1">
      <c r="A2" s="193"/>
      <c r="B2" s="194"/>
      <c r="C2" s="194"/>
      <c r="D2" s="194"/>
      <c r="E2" s="194"/>
      <c r="F2" s="194"/>
      <c r="G2" s="194"/>
      <c r="H2" s="194"/>
      <c r="I2" s="194"/>
      <c r="J2" s="194"/>
      <c r="K2" s="194"/>
      <c r="L2" s="194"/>
      <c r="M2" s="194"/>
      <c r="N2" s="194"/>
      <c r="O2" s="194"/>
      <c r="P2" s="171" t="s">
        <v>239</v>
      </c>
      <c r="Q2" s="171">
        <v>1</v>
      </c>
      <c r="R2" s="171">
        <v>2</v>
      </c>
      <c r="S2" s="171">
        <v>3</v>
      </c>
      <c r="T2" s="171">
        <v>4</v>
      </c>
      <c r="U2" s="171">
        <v>5</v>
      </c>
      <c r="V2" s="171" t="s">
        <v>136</v>
      </c>
      <c r="W2" s="171" t="s">
        <v>37</v>
      </c>
      <c r="X2" s="171" t="s">
        <v>239</v>
      </c>
      <c r="Y2" s="171">
        <v>1</v>
      </c>
      <c r="Z2" s="171">
        <v>2</v>
      </c>
      <c r="AA2" s="171">
        <v>3</v>
      </c>
      <c r="AB2" s="171">
        <v>4</v>
      </c>
      <c r="AC2" s="171">
        <v>5</v>
      </c>
      <c r="AD2" s="171" t="s">
        <v>37</v>
      </c>
    </row>
    <row r="3" spans="1:33" ht="16.5">
      <c r="A3" s="321" t="s">
        <v>357</v>
      </c>
      <c r="B3" s="321"/>
      <c r="C3" s="321"/>
      <c r="D3" s="321"/>
      <c r="E3" s="321"/>
      <c r="F3" s="321"/>
      <c r="G3" s="321"/>
      <c r="H3" s="321"/>
      <c r="I3" s="321"/>
      <c r="J3" s="321"/>
      <c r="K3" s="321"/>
      <c r="L3" s="321"/>
      <c r="M3" s="321"/>
      <c r="N3" s="195"/>
      <c r="O3"/>
      <c r="P3" s="171" t="s">
        <v>417</v>
      </c>
      <c r="Q3" s="171">
        <v>0</v>
      </c>
      <c r="R3" s="171">
        <v>0</v>
      </c>
      <c r="S3" s="171">
        <v>0</v>
      </c>
      <c r="T3" s="171">
        <v>2</v>
      </c>
      <c r="U3" s="171">
        <v>4</v>
      </c>
      <c r="V3" s="171">
        <v>0</v>
      </c>
      <c r="W3" s="171">
        <v>6</v>
      </c>
      <c r="X3" s="171" t="s">
        <v>417</v>
      </c>
      <c r="Y3" s="171">
        <v>0</v>
      </c>
      <c r="Z3" s="171">
        <v>0</v>
      </c>
      <c r="AA3" s="171">
        <v>0</v>
      </c>
      <c r="AB3" s="171">
        <v>2</v>
      </c>
      <c r="AC3" s="171">
        <v>4</v>
      </c>
      <c r="AD3" s="171">
        <v>4.67</v>
      </c>
      <c r="AE3" s="171">
        <v>0.52</v>
      </c>
      <c r="AF3" s="171">
        <v>5</v>
      </c>
      <c r="AG3" s="171">
        <v>5</v>
      </c>
    </row>
    <row r="4" spans="1:33" ht="16.5">
      <c r="A4" s="322" t="s">
        <v>418</v>
      </c>
      <c r="B4" s="323"/>
      <c r="C4" s="323"/>
      <c r="D4" s="323"/>
      <c r="E4" s="323"/>
      <c r="F4" s="323"/>
      <c r="G4" s="323"/>
      <c r="H4" s="323"/>
      <c r="I4" s="323"/>
      <c r="J4" s="323"/>
      <c r="K4" s="323"/>
      <c r="L4" s="323"/>
      <c r="M4" s="324"/>
      <c r="N4" s="195"/>
      <c r="O4"/>
      <c r="P4" s="171" t="s">
        <v>419</v>
      </c>
      <c r="Q4" s="171">
        <v>0</v>
      </c>
      <c r="R4" s="171">
        <v>0</v>
      </c>
      <c r="S4" s="171">
        <v>0</v>
      </c>
      <c r="T4" s="171">
        <v>3</v>
      </c>
      <c r="U4" s="171">
        <v>3</v>
      </c>
      <c r="V4" s="171">
        <v>0</v>
      </c>
      <c r="W4" s="171">
        <v>6</v>
      </c>
      <c r="X4" s="171" t="s">
        <v>419</v>
      </c>
      <c r="Y4" s="171">
        <v>0</v>
      </c>
      <c r="Z4" s="171">
        <v>0</v>
      </c>
      <c r="AA4" s="171">
        <v>0</v>
      </c>
      <c r="AB4" s="171">
        <v>3</v>
      </c>
      <c r="AC4" s="171">
        <v>3</v>
      </c>
      <c r="AD4" s="171">
        <v>4.5</v>
      </c>
      <c r="AE4" s="171">
        <v>0.55000000000000004</v>
      </c>
      <c r="AF4" s="171">
        <v>5</v>
      </c>
      <c r="AG4" s="171">
        <v>4</v>
      </c>
    </row>
    <row r="5" spans="1:33" ht="16.5">
      <c r="A5" s="322" t="s">
        <v>420</v>
      </c>
      <c r="B5" s="323"/>
      <c r="C5" s="323"/>
      <c r="D5" s="323"/>
      <c r="E5" s="323"/>
      <c r="F5" s="323"/>
      <c r="G5" s="323"/>
      <c r="H5" s="323"/>
      <c r="I5" s="323"/>
      <c r="J5" s="323"/>
      <c r="K5" s="323"/>
      <c r="L5" s="323"/>
      <c r="M5" s="324"/>
      <c r="N5" s="195"/>
      <c r="O5"/>
      <c r="P5" s="171" t="s">
        <v>421</v>
      </c>
      <c r="Q5" s="171">
        <v>0</v>
      </c>
      <c r="R5" s="171">
        <v>0</v>
      </c>
      <c r="S5" s="171">
        <v>1</v>
      </c>
      <c r="T5" s="171">
        <v>3</v>
      </c>
      <c r="U5" s="171">
        <v>2</v>
      </c>
      <c r="V5" s="171">
        <v>0</v>
      </c>
      <c r="W5" s="171">
        <v>6</v>
      </c>
      <c r="X5" s="171" t="s">
        <v>421</v>
      </c>
      <c r="Y5" s="171">
        <v>0</v>
      </c>
      <c r="Z5" s="171">
        <v>0</v>
      </c>
      <c r="AA5" s="171">
        <v>1</v>
      </c>
      <c r="AB5" s="171">
        <v>3</v>
      </c>
      <c r="AC5" s="171">
        <v>2</v>
      </c>
      <c r="AD5" s="171">
        <v>4.17</v>
      </c>
      <c r="AE5" s="171">
        <v>0.75</v>
      </c>
      <c r="AF5" s="171">
        <v>4</v>
      </c>
      <c r="AG5" s="171">
        <v>4</v>
      </c>
    </row>
    <row r="6" spans="1:33" ht="16.5">
      <c r="A6" s="322" t="s">
        <v>422</v>
      </c>
      <c r="B6" s="323"/>
      <c r="C6" s="323"/>
      <c r="D6" s="323"/>
      <c r="E6" s="323"/>
      <c r="F6" s="323"/>
      <c r="G6" s="323"/>
      <c r="H6" s="323"/>
      <c r="I6" s="323"/>
      <c r="J6" s="323"/>
      <c r="K6" s="323"/>
      <c r="L6" s="323"/>
      <c r="M6" s="324"/>
      <c r="N6" s="196"/>
      <c r="O6"/>
      <c r="P6" s="171" t="s">
        <v>423</v>
      </c>
      <c r="Q6" s="171">
        <v>0</v>
      </c>
      <c r="R6" s="171">
        <v>0</v>
      </c>
      <c r="S6" s="171">
        <v>0</v>
      </c>
      <c r="T6" s="171">
        <v>2</v>
      </c>
      <c r="U6" s="171">
        <v>4</v>
      </c>
      <c r="V6" s="171">
        <v>0</v>
      </c>
      <c r="W6" s="171">
        <v>6</v>
      </c>
      <c r="X6" s="171" t="s">
        <v>423</v>
      </c>
      <c r="Y6" s="171">
        <v>0</v>
      </c>
      <c r="Z6" s="171">
        <v>0</v>
      </c>
      <c r="AA6" s="171">
        <v>0</v>
      </c>
      <c r="AB6" s="171">
        <v>2</v>
      </c>
      <c r="AC6" s="171">
        <v>4</v>
      </c>
      <c r="AD6" s="171">
        <v>4.67</v>
      </c>
      <c r="AE6" s="171">
        <v>0.52</v>
      </c>
      <c r="AF6" s="171">
        <v>5</v>
      </c>
      <c r="AG6" s="171">
        <v>5</v>
      </c>
    </row>
    <row r="7" spans="1:33" ht="16.5">
      <c r="A7" s="318" t="s">
        <v>471</v>
      </c>
      <c r="B7" s="319"/>
      <c r="C7" s="319"/>
      <c r="D7" s="319"/>
      <c r="E7" s="319"/>
      <c r="F7" s="319"/>
      <c r="G7" s="319"/>
      <c r="H7" s="319"/>
      <c r="I7" s="319"/>
      <c r="J7" s="319"/>
      <c r="K7" s="319"/>
      <c r="L7" s="319"/>
      <c r="M7" s="320"/>
      <c r="N7" s="196"/>
      <c r="O7"/>
      <c r="P7" s="171" t="s">
        <v>424</v>
      </c>
      <c r="Q7" s="171">
        <v>0</v>
      </c>
      <c r="R7" s="171">
        <v>0</v>
      </c>
      <c r="S7" s="171">
        <v>1</v>
      </c>
      <c r="T7" s="171">
        <v>2</v>
      </c>
      <c r="U7" s="171">
        <v>3</v>
      </c>
      <c r="V7" s="171">
        <v>0</v>
      </c>
      <c r="W7" s="171">
        <v>6</v>
      </c>
      <c r="X7" s="171" t="s">
        <v>424</v>
      </c>
      <c r="Y7" s="171">
        <v>0</v>
      </c>
      <c r="Z7" s="171">
        <v>0</v>
      </c>
      <c r="AA7" s="171">
        <v>1</v>
      </c>
      <c r="AB7" s="171">
        <v>2</v>
      </c>
      <c r="AC7" s="171">
        <v>3</v>
      </c>
      <c r="AD7" s="171">
        <v>4.33</v>
      </c>
      <c r="AE7" s="171">
        <v>0.82</v>
      </c>
      <c r="AF7" s="171">
        <v>5</v>
      </c>
      <c r="AG7" s="171">
        <v>5</v>
      </c>
    </row>
    <row r="8" spans="1:33" ht="16.5" customHeight="1">
      <c r="A8" s="300" t="s">
        <v>365</v>
      </c>
      <c r="B8" s="301"/>
      <c r="C8" s="301"/>
      <c r="D8" s="301"/>
      <c r="E8" s="301"/>
      <c r="F8" s="301"/>
      <c r="G8" s="301"/>
      <c r="H8" s="301"/>
      <c r="I8" s="301"/>
      <c r="J8" s="301"/>
      <c r="K8" s="301"/>
      <c r="L8" s="301"/>
      <c r="M8" s="302"/>
      <c r="N8" s="196"/>
      <c r="O8"/>
      <c r="P8" s="171" t="s">
        <v>425</v>
      </c>
      <c r="Q8" s="171">
        <v>0</v>
      </c>
      <c r="R8" s="171">
        <v>0</v>
      </c>
      <c r="S8" s="171">
        <v>1</v>
      </c>
      <c r="T8" s="171">
        <v>2</v>
      </c>
      <c r="U8" s="171">
        <v>3</v>
      </c>
      <c r="V8" s="171">
        <v>0</v>
      </c>
      <c r="W8" s="171">
        <v>6</v>
      </c>
      <c r="X8" s="171" t="s">
        <v>425</v>
      </c>
      <c r="Y8" s="171">
        <v>0</v>
      </c>
      <c r="Z8" s="171">
        <v>0</v>
      </c>
      <c r="AA8" s="171">
        <v>1</v>
      </c>
      <c r="AB8" s="171">
        <v>2</v>
      </c>
      <c r="AC8" s="171">
        <v>3</v>
      </c>
      <c r="AD8" s="171">
        <v>4.33</v>
      </c>
      <c r="AE8" s="171">
        <v>0.82</v>
      </c>
      <c r="AF8" s="171">
        <v>5</v>
      </c>
      <c r="AG8" s="171">
        <v>5</v>
      </c>
    </row>
    <row r="9" spans="1:33" ht="16.5" customHeight="1">
      <c r="A9" s="300" t="s">
        <v>472</v>
      </c>
      <c r="B9" s="301"/>
      <c r="C9" s="301"/>
      <c r="D9" s="301"/>
      <c r="E9" s="301"/>
      <c r="F9" s="301"/>
      <c r="G9" s="301"/>
      <c r="H9" s="301"/>
      <c r="I9" s="301"/>
      <c r="J9" s="301"/>
      <c r="K9" s="301"/>
      <c r="L9" s="301"/>
      <c r="M9" s="302"/>
      <c r="N9" s="196"/>
      <c r="O9"/>
      <c r="P9" s="171" t="s">
        <v>426</v>
      </c>
      <c r="Q9" s="171">
        <v>0</v>
      </c>
      <c r="R9" s="171">
        <v>0</v>
      </c>
      <c r="S9" s="171">
        <v>1</v>
      </c>
      <c r="T9" s="171">
        <v>2</v>
      </c>
      <c r="U9" s="171">
        <v>3</v>
      </c>
      <c r="V9" s="171">
        <v>0</v>
      </c>
      <c r="W9" s="171">
        <v>6</v>
      </c>
      <c r="X9" s="171" t="s">
        <v>426</v>
      </c>
      <c r="Y9" s="171">
        <v>0</v>
      </c>
      <c r="Z9" s="171">
        <v>0</v>
      </c>
      <c r="AA9" s="171">
        <v>1</v>
      </c>
      <c r="AB9" s="171">
        <v>2</v>
      </c>
      <c r="AC9" s="171">
        <v>3</v>
      </c>
      <c r="AD9" s="171">
        <v>4.33</v>
      </c>
      <c r="AE9" s="171">
        <v>0.82</v>
      </c>
      <c r="AF9" s="171">
        <v>5</v>
      </c>
      <c r="AG9" s="171">
        <v>5</v>
      </c>
    </row>
    <row r="10" spans="1:33" ht="16.5" customHeight="1">
      <c r="A10" s="303" t="s">
        <v>473</v>
      </c>
      <c r="B10" s="304"/>
      <c r="C10" s="304"/>
      <c r="D10" s="304"/>
      <c r="E10" s="304"/>
      <c r="F10" s="304"/>
      <c r="G10" s="304"/>
      <c r="H10" s="304"/>
      <c r="I10" s="304"/>
      <c r="J10" s="304"/>
      <c r="K10" s="304"/>
      <c r="L10" s="304"/>
      <c r="M10" s="305"/>
      <c r="N10" s="196"/>
      <c r="O10"/>
      <c r="P10" s="171" t="s">
        <v>427</v>
      </c>
      <c r="Q10" s="171">
        <v>0</v>
      </c>
      <c r="R10" s="171">
        <v>1</v>
      </c>
      <c r="S10" s="171">
        <v>1</v>
      </c>
      <c r="T10" s="171">
        <v>1</v>
      </c>
      <c r="U10" s="171">
        <v>3</v>
      </c>
      <c r="V10" s="171">
        <v>0</v>
      </c>
      <c r="W10" s="171">
        <v>6</v>
      </c>
      <c r="X10" s="171" t="s">
        <v>427</v>
      </c>
      <c r="Y10" s="171">
        <v>0</v>
      </c>
      <c r="Z10" s="171">
        <v>1</v>
      </c>
      <c r="AA10" s="171">
        <v>1</v>
      </c>
      <c r="AB10" s="171">
        <v>1</v>
      </c>
      <c r="AC10" s="171">
        <v>3</v>
      </c>
      <c r="AD10" s="171">
        <v>4</v>
      </c>
      <c r="AE10" s="171">
        <v>1.26</v>
      </c>
      <c r="AF10" s="171">
        <v>5</v>
      </c>
      <c r="AG10" s="171">
        <v>5</v>
      </c>
    </row>
    <row r="11" spans="1:33" ht="16.5">
      <c r="A11" s="306"/>
      <c r="B11" s="306"/>
      <c r="C11" s="306"/>
      <c r="D11" s="306"/>
      <c r="E11" s="306"/>
      <c r="F11" s="306"/>
      <c r="G11" s="306"/>
      <c r="H11" s="306"/>
      <c r="I11" s="306"/>
      <c r="J11" s="306"/>
      <c r="K11" s="306"/>
      <c r="L11" s="306"/>
      <c r="M11" s="306"/>
      <c r="N11" s="197"/>
      <c r="P11" s="171" t="s">
        <v>428</v>
      </c>
      <c r="Q11" s="171">
        <v>0</v>
      </c>
      <c r="R11" s="171">
        <v>1</v>
      </c>
      <c r="S11" s="171">
        <v>1</v>
      </c>
      <c r="T11" s="171">
        <v>1</v>
      </c>
      <c r="U11" s="171">
        <v>3</v>
      </c>
      <c r="V11" s="171">
        <v>0</v>
      </c>
      <c r="W11" s="171">
        <v>6</v>
      </c>
      <c r="X11" s="171" t="s">
        <v>428</v>
      </c>
      <c r="Y11" s="171">
        <v>0</v>
      </c>
      <c r="Z11" s="171">
        <v>1</v>
      </c>
      <c r="AA11" s="171">
        <v>1</v>
      </c>
      <c r="AB11" s="171">
        <v>1</v>
      </c>
      <c r="AC11" s="171">
        <v>3</v>
      </c>
      <c r="AD11" s="171">
        <v>4</v>
      </c>
      <c r="AE11" s="171">
        <v>1.26</v>
      </c>
      <c r="AF11" s="171">
        <v>5</v>
      </c>
      <c r="AG11" s="171">
        <v>5</v>
      </c>
    </row>
    <row r="12" spans="1:33" ht="16.5">
      <c r="A12" s="177"/>
      <c r="B12" s="177"/>
      <c r="C12" s="177"/>
      <c r="D12" s="177"/>
      <c r="E12" s="177"/>
      <c r="F12" s="177"/>
      <c r="G12" s="177"/>
      <c r="H12" s="177"/>
      <c r="I12" s="177"/>
      <c r="J12" s="177"/>
      <c r="K12" s="177"/>
      <c r="L12" s="177"/>
      <c r="M12" s="177"/>
      <c r="N12" s="198"/>
      <c r="P12" s="171" t="s">
        <v>429</v>
      </c>
      <c r="Q12" s="171">
        <v>0</v>
      </c>
      <c r="R12" s="171">
        <v>0</v>
      </c>
      <c r="S12" s="171">
        <v>2</v>
      </c>
      <c r="T12" s="171">
        <v>2</v>
      </c>
      <c r="U12" s="171">
        <v>2</v>
      </c>
      <c r="V12" s="171">
        <v>0</v>
      </c>
      <c r="W12" s="171">
        <v>6</v>
      </c>
      <c r="X12" s="171" t="s">
        <v>429</v>
      </c>
      <c r="Y12" s="171">
        <v>0</v>
      </c>
      <c r="Z12" s="171">
        <v>0</v>
      </c>
      <c r="AA12" s="171">
        <v>2</v>
      </c>
      <c r="AB12" s="171">
        <v>2</v>
      </c>
      <c r="AC12" s="171">
        <v>2</v>
      </c>
      <c r="AD12" s="171">
        <v>4</v>
      </c>
      <c r="AE12" s="171">
        <v>0.89</v>
      </c>
      <c r="AF12" s="171">
        <v>4</v>
      </c>
      <c r="AG12" s="171">
        <v>3</v>
      </c>
    </row>
    <row r="13" spans="1:33" ht="16.5">
      <c r="A13" s="177"/>
      <c r="B13" s="177"/>
      <c r="C13" s="177"/>
      <c r="D13" s="177"/>
      <c r="E13" s="177"/>
      <c r="F13" s="177"/>
      <c r="G13" s="177"/>
      <c r="H13" s="177"/>
      <c r="I13" s="177"/>
      <c r="J13" s="177"/>
      <c r="K13" s="177"/>
      <c r="L13" s="177"/>
      <c r="M13" s="177"/>
      <c r="N13" s="199"/>
      <c r="P13" s="171" t="s">
        <v>430</v>
      </c>
      <c r="Q13" s="171">
        <v>0</v>
      </c>
      <c r="R13" s="171">
        <v>0</v>
      </c>
      <c r="S13" s="171">
        <v>2</v>
      </c>
      <c r="T13" s="171">
        <v>3</v>
      </c>
      <c r="U13" s="171">
        <v>1</v>
      </c>
      <c r="V13" s="171">
        <v>0</v>
      </c>
      <c r="W13" s="171">
        <v>6</v>
      </c>
      <c r="X13" s="171" t="s">
        <v>430</v>
      </c>
      <c r="Y13" s="171">
        <v>0</v>
      </c>
      <c r="Z13" s="171">
        <v>0</v>
      </c>
      <c r="AA13" s="171">
        <v>2</v>
      </c>
      <c r="AB13" s="171">
        <v>3</v>
      </c>
      <c r="AC13" s="171">
        <v>1</v>
      </c>
      <c r="AD13" s="171">
        <v>3.83</v>
      </c>
      <c r="AE13" s="171">
        <v>0.75</v>
      </c>
      <c r="AF13" s="171">
        <v>4</v>
      </c>
      <c r="AG13" s="171">
        <v>4</v>
      </c>
    </row>
    <row r="14" spans="1:33" ht="37.5" customHeight="1" thickBot="1">
      <c r="A14" s="177"/>
      <c r="B14" s="177"/>
      <c r="C14" s="177"/>
      <c r="D14" s="177"/>
      <c r="E14" s="177"/>
      <c r="F14" s="177"/>
      <c r="G14" s="177"/>
      <c r="H14" s="177"/>
      <c r="I14" s="177"/>
      <c r="J14" s="177"/>
      <c r="K14" s="177"/>
      <c r="L14" s="177"/>
      <c r="M14" s="177"/>
      <c r="N14" s="199"/>
      <c r="P14" s="171" t="s">
        <v>431</v>
      </c>
      <c r="Q14" s="171">
        <v>0</v>
      </c>
      <c r="R14" s="171">
        <v>1</v>
      </c>
      <c r="S14" s="171">
        <v>1</v>
      </c>
      <c r="T14" s="171">
        <v>3</v>
      </c>
      <c r="U14" s="171">
        <v>1</v>
      </c>
      <c r="V14" s="171">
        <v>0</v>
      </c>
      <c r="W14" s="171">
        <v>6</v>
      </c>
      <c r="X14" s="171" t="s">
        <v>431</v>
      </c>
      <c r="Y14" s="171">
        <v>0</v>
      </c>
      <c r="Z14" s="171">
        <v>1</v>
      </c>
      <c r="AA14" s="171">
        <v>1</v>
      </c>
      <c r="AB14" s="171">
        <v>3</v>
      </c>
      <c r="AC14" s="171">
        <v>1</v>
      </c>
      <c r="AD14" s="171">
        <v>3.67</v>
      </c>
      <c r="AE14" s="171">
        <v>1.03</v>
      </c>
      <c r="AF14" s="171">
        <v>4</v>
      </c>
      <c r="AG14" s="171">
        <v>4</v>
      </c>
    </row>
    <row r="15" spans="1:33" ht="19.5" customHeight="1" thickBot="1">
      <c r="A15" s="307" t="s">
        <v>382</v>
      </c>
      <c r="B15" s="308"/>
      <c r="C15" s="308"/>
      <c r="D15" s="308"/>
      <c r="E15" s="308"/>
      <c r="F15" s="308"/>
      <c r="G15" s="308"/>
      <c r="H15" s="308"/>
      <c r="I15" s="308"/>
      <c r="J15" s="308"/>
      <c r="K15" s="308"/>
      <c r="L15" s="308"/>
      <c r="M15" s="308"/>
      <c r="N15" s="308"/>
      <c r="O15" s="309"/>
      <c r="P15" s="171" t="s">
        <v>432</v>
      </c>
      <c r="Q15" s="171">
        <v>0</v>
      </c>
      <c r="R15" s="171">
        <v>0</v>
      </c>
      <c r="S15" s="171">
        <v>1</v>
      </c>
      <c r="T15" s="171">
        <v>1</v>
      </c>
      <c r="U15" s="171">
        <v>4</v>
      </c>
      <c r="V15" s="171">
        <v>0</v>
      </c>
      <c r="W15" s="171">
        <v>6</v>
      </c>
      <c r="X15" s="171" t="s">
        <v>432</v>
      </c>
      <c r="Y15" s="171">
        <v>0</v>
      </c>
      <c r="Z15" s="171">
        <v>0</v>
      </c>
      <c r="AA15" s="171">
        <v>1</v>
      </c>
      <c r="AB15" s="171">
        <v>1</v>
      </c>
      <c r="AC15" s="171">
        <v>4</v>
      </c>
      <c r="AD15" s="171">
        <v>4.5</v>
      </c>
      <c r="AE15" s="171">
        <v>0.84</v>
      </c>
      <c r="AF15" s="171">
        <v>5</v>
      </c>
      <c r="AG15" s="171">
        <v>5</v>
      </c>
    </row>
    <row r="16" spans="1:33" ht="16.5">
      <c r="A16" s="177"/>
      <c r="B16" s="177"/>
      <c r="C16" s="177"/>
      <c r="D16" s="177"/>
      <c r="E16" s="177"/>
      <c r="F16" s="177"/>
      <c r="G16" s="177"/>
      <c r="H16" s="177"/>
      <c r="I16" s="177"/>
      <c r="J16" s="177"/>
      <c r="K16" s="177"/>
      <c r="L16" s="177"/>
      <c r="M16" s="177"/>
      <c r="N16" s="199"/>
      <c r="P16" s="171" t="s">
        <v>433</v>
      </c>
      <c r="Q16" s="171">
        <v>0</v>
      </c>
      <c r="R16" s="171">
        <v>1</v>
      </c>
      <c r="S16" s="171">
        <v>2</v>
      </c>
      <c r="T16" s="171">
        <v>2</v>
      </c>
      <c r="U16" s="171">
        <v>1</v>
      </c>
      <c r="V16" s="171">
        <v>0</v>
      </c>
      <c r="W16" s="171">
        <v>6</v>
      </c>
      <c r="X16" s="171" t="s">
        <v>433</v>
      </c>
      <c r="Y16" s="171">
        <v>0</v>
      </c>
      <c r="Z16" s="171">
        <v>1</v>
      </c>
      <c r="AA16" s="171">
        <v>2</v>
      </c>
      <c r="AB16" s="171">
        <v>2</v>
      </c>
      <c r="AC16" s="171">
        <v>1</v>
      </c>
      <c r="AD16" s="171">
        <v>3.5</v>
      </c>
      <c r="AE16" s="171">
        <v>1.05</v>
      </c>
      <c r="AF16" s="171">
        <v>4</v>
      </c>
      <c r="AG16" s="171">
        <v>3</v>
      </c>
    </row>
    <row r="17" spans="1:33" ht="57.75" customHeight="1">
      <c r="B17" s="200"/>
      <c r="C17" s="310" t="s">
        <v>76</v>
      </c>
      <c r="D17" s="311"/>
      <c r="E17" s="311"/>
      <c r="F17" s="311"/>
      <c r="G17" s="311"/>
      <c r="H17" s="311"/>
      <c r="I17" s="312"/>
      <c r="J17" s="313" t="s">
        <v>434</v>
      </c>
      <c r="K17" s="314"/>
      <c r="L17" s="315" t="s">
        <v>435</v>
      </c>
      <c r="M17" s="316"/>
      <c r="N17" s="316"/>
      <c r="O17" s="317"/>
      <c r="P17" s="171" t="s">
        <v>437</v>
      </c>
      <c r="Q17" s="171">
        <v>0</v>
      </c>
      <c r="R17" s="171">
        <v>0</v>
      </c>
      <c r="S17" s="171">
        <v>4</v>
      </c>
      <c r="T17" s="171">
        <v>1</v>
      </c>
      <c r="U17" s="171">
        <v>1</v>
      </c>
      <c r="V17" s="171">
        <v>0</v>
      </c>
      <c r="W17" s="171">
        <v>6</v>
      </c>
      <c r="X17" s="171" t="s">
        <v>437</v>
      </c>
      <c r="Y17" s="171">
        <v>0</v>
      </c>
      <c r="Z17" s="171">
        <v>0</v>
      </c>
      <c r="AA17" s="171">
        <v>4</v>
      </c>
      <c r="AB17" s="171">
        <v>1</v>
      </c>
      <c r="AC17" s="171">
        <v>1</v>
      </c>
      <c r="AD17" s="171">
        <v>3.5</v>
      </c>
      <c r="AE17" s="171">
        <v>0.84</v>
      </c>
      <c r="AF17" s="171">
        <v>3</v>
      </c>
      <c r="AG17" s="171">
        <v>3</v>
      </c>
    </row>
    <row r="18" spans="1:33" ht="32.25" customHeight="1">
      <c r="A18" s="200"/>
      <c r="B18" s="201"/>
      <c r="C18" s="202">
        <v>1</v>
      </c>
      <c r="D18" s="202">
        <v>2</v>
      </c>
      <c r="E18" s="202">
        <v>3</v>
      </c>
      <c r="F18" s="202">
        <v>4</v>
      </c>
      <c r="G18" s="202">
        <v>5</v>
      </c>
      <c r="H18" s="202" t="s">
        <v>6</v>
      </c>
      <c r="I18" s="202" t="s">
        <v>37</v>
      </c>
      <c r="J18" s="202" t="s">
        <v>436</v>
      </c>
      <c r="K18" s="202" t="s">
        <v>387</v>
      </c>
      <c r="L18" s="202" t="s">
        <v>7</v>
      </c>
      <c r="M18" s="202" t="s">
        <v>40</v>
      </c>
      <c r="N18" s="202" t="s">
        <v>9</v>
      </c>
      <c r="O18" s="202" t="s">
        <v>10</v>
      </c>
      <c r="P18" s="171" t="s">
        <v>439</v>
      </c>
      <c r="Q18" s="171">
        <v>0</v>
      </c>
      <c r="R18" s="171">
        <v>0</v>
      </c>
      <c r="S18" s="171">
        <v>1</v>
      </c>
      <c r="T18" s="171">
        <v>4</v>
      </c>
      <c r="U18" s="171">
        <v>1</v>
      </c>
      <c r="V18" s="171">
        <v>0</v>
      </c>
      <c r="W18" s="171">
        <v>6</v>
      </c>
      <c r="X18" s="171" t="s">
        <v>439</v>
      </c>
      <c r="Y18" s="171">
        <v>0</v>
      </c>
      <c r="Z18" s="171">
        <v>0</v>
      </c>
      <c r="AA18" s="171">
        <v>1</v>
      </c>
      <c r="AB18" s="171">
        <v>4</v>
      </c>
      <c r="AC18" s="171">
        <v>1</v>
      </c>
      <c r="AD18" s="171">
        <v>4</v>
      </c>
      <c r="AE18" s="171">
        <v>0.63</v>
      </c>
      <c r="AF18" s="171">
        <v>4</v>
      </c>
      <c r="AG18" s="171">
        <v>4</v>
      </c>
    </row>
    <row r="19" spans="1:33" ht="15">
      <c r="A19" s="298" t="s">
        <v>438</v>
      </c>
      <c r="B19" s="299"/>
      <c r="C19" s="203">
        <f>+Q3</f>
        <v>0</v>
      </c>
      <c r="D19" s="203">
        <f>+R3</f>
        <v>0</v>
      </c>
      <c r="E19" s="203">
        <f t="shared" ref="E19:H34" si="0">+S3</f>
        <v>0</v>
      </c>
      <c r="F19" s="203">
        <f t="shared" si="0"/>
        <v>2</v>
      </c>
      <c r="G19" s="203">
        <f t="shared" si="0"/>
        <v>4</v>
      </c>
      <c r="H19" s="203">
        <f t="shared" si="0"/>
        <v>0</v>
      </c>
      <c r="I19" s="203">
        <f>SUM(C19:H19)</f>
        <v>6</v>
      </c>
      <c r="J19" s="204">
        <f t="shared" ref="J19" si="1">(C19+D19)/(C19+D19+E19+F19+G19)</f>
        <v>0</v>
      </c>
      <c r="K19" s="204">
        <f t="shared" ref="K19" si="2">(E19+F19+G19)/(C19+D19+E19+F19+G19)</f>
        <v>1</v>
      </c>
      <c r="L19" s="205">
        <f>+AD3</f>
        <v>4.67</v>
      </c>
      <c r="M19" s="214">
        <f t="shared" ref="M19:O19" si="3">+AE3</f>
        <v>0.52</v>
      </c>
      <c r="N19" s="206">
        <f t="shared" si="3"/>
        <v>5</v>
      </c>
      <c r="O19" s="206">
        <f t="shared" si="3"/>
        <v>5</v>
      </c>
      <c r="P19" s="171" t="s">
        <v>441</v>
      </c>
      <c r="Q19" s="171">
        <v>0</v>
      </c>
      <c r="R19" s="171">
        <v>0</v>
      </c>
      <c r="S19" s="171">
        <v>2</v>
      </c>
      <c r="T19" s="171">
        <v>2</v>
      </c>
      <c r="U19" s="171">
        <v>2</v>
      </c>
      <c r="V19" s="171">
        <v>0</v>
      </c>
      <c r="W19" s="171">
        <v>6</v>
      </c>
      <c r="X19" s="171" t="s">
        <v>441</v>
      </c>
      <c r="Y19" s="171">
        <v>0</v>
      </c>
      <c r="Z19" s="171">
        <v>0</v>
      </c>
      <c r="AA19" s="171">
        <v>2</v>
      </c>
      <c r="AB19" s="171">
        <v>2</v>
      </c>
      <c r="AC19" s="171">
        <v>2</v>
      </c>
      <c r="AD19" s="171">
        <v>4</v>
      </c>
      <c r="AE19" s="171">
        <v>0.89</v>
      </c>
      <c r="AF19" s="171">
        <v>4</v>
      </c>
      <c r="AG19" s="171">
        <v>3</v>
      </c>
    </row>
    <row r="20" spans="1:33" ht="15" customHeight="1">
      <c r="A20" s="298" t="s">
        <v>440</v>
      </c>
      <c r="B20" s="299"/>
      <c r="C20" s="203">
        <f t="shared" ref="C20:C36" si="4">+Q4</f>
        <v>0</v>
      </c>
      <c r="D20" s="203">
        <f t="shared" ref="D20:D36" si="5">+R4</f>
        <v>0</v>
      </c>
      <c r="E20" s="203">
        <f t="shared" si="0"/>
        <v>0</v>
      </c>
      <c r="F20" s="203">
        <f t="shared" si="0"/>
        <v>3</v>
      </c>
      <c r="G20" s="203">
        <f t="shared" si="0"/>
        <v>3</v>
      </c>
      <c r="H20" s="203">
        <f t="shared" si="0"/>
        <v>0</v>
      </c>
      <c r="I20" s="203">
        <f t="shared" ref="I20:I36" si="6">SUM(C20:H20)</f>
        <v>6</v>
      </c>
      <c r="J20" s="204">
        <f t="shared" ref="J20:J36" si="7">(C20+D20)/(C20+D20+E20+F20+G20)</f>
        <v>0</v>
      </c>
      <c r="K20" s="204">
        <f t="shared" ref="K20:K36" si="8">(E20+F20+G20)/(C20+D20+E20+F20+G20)</f>
        <v>1</v>
      </c>
      <c r="L20" s="205">
        <f t="shared" ref="L20:L36" si="9">+AD4</f>
        <v>4.5</v>
      </c>
      <c r="M20" s="214">
        <f t="shared" ref="M20:M36" si="10">+AE4</f>
        <v>0.55000000000000004</v>
      </c>
      <c r="N20" s="206">
        <f t="shared" ref="N20:N36" si="11">+AF4</f>
        <v>5</v>
      </c>
      <c r="O20" s="206">
        <f t="shared" ref="O20:O36" si="12">+AG4</f>
        <v>4</v>
      </c>
      <c r="P20" s="171" t="s">
        <v>443</v>
      </c>
      <c r="Q20" s="171">
        <v>0</v>
      </c>
      <c r="R20" s="171">
        <v>0</v>
      </c>
      <c r="S20" s="171">
        <v>2</v>
      </c>
      <c r="T20" s="171">
        <v>3</v>
      </c>
      <c r="U20" s="171">
        <v>1</v>
      </c>
      <c r="V20" s="171">
        <v>0</v>
      </c>
      <c r="W20" s="171">
        <v>6</v>
      </c>
      <c r="X20" s="171" t="s">
        <v>443</v>
      </c>
      <c r="Y20" s="171">
        <v>0</v>
      </c>
      <c r="Z20" s="171">
        <v>0</v>
      </c>
      <c r="AA20" s="171">
        <v>2</v>
      </c>
      <c r="AB20" s="171">
        <v>3</v>
      </c>
      <c r="AC20" s="171">
        <v>1</v>
      </c>
      <c r="AD20" s="171">
        <v>3.83</v>
      </c>
      <c r="AE20" s="171">
        <v>0.75</v>
      </c>
      <c r="AF20" s="171">
        <v>4</v>
      </c>
      <c r="AG20" s="171">
        <v>4</v>
      </c>
    </row>
    <row r="21" spans="1:33" ht="15" customHeight="1">
      <c r="A21" s="298" t="s">
        <v>442</v>
      </c>
      <c r="B21" s="299"/>
      <c r="C21" s="203">
        <f t="shared" si="4"/>
        <v>0</v>
      </c>
      <c r="D21" s="203">
        <f t="shared" si="5"/>
        <v>0</v>
      </c>
      <c r="E21" s="203">
        <f t="shared" si="0"/>
        <v>1</v>
      </c>
      <c r="F21" s="203">
        <f t="shared" si="0"/>
        <v>3</v>
      </c>
      <c r="G21" s="203">
        <f t="shared" si="0"/>
        <v>2</v>
      </c>
      <c r="H21" s="203">
        <f t="shared" si="0"/>
        <v>0</v>
      </c>
      <c r="I21" s="203">
        <f t="shared" si="6"/>
        <v>6</v>
      </c>
      <c r="J21" s="204">
        <f t="shared" si="7"/>
        <v>0</v>
      </c>
      <c r="K21" s="204">
        <f t="shared" si="8"/>
        <v>1</v>
      </c>
      <c r="L21" s="205">
        <f t="shared" si="9"/>
        <v>4.17</v>
      </c>
      <c r="M21" s="214">
        <f t="shared" si="10"/>
        <v>0.75</v>
      </c>
      <c r="N21" s="206">
        <f t="shared" si="11"/>
        <v>4</v>
      </c>
      <c r="O21" s="206">
        <f t="shared" si="12"/>
        <v>4</v>
      </c>
      <c r="P21" s="171" t="s">
        <v>376</v>
      </c>
      <c r="X21" s="171" t="s">
        <v>376</v>
      </c>
    </row>
    <row r="22" spans="1:33" ht="13.5" customHeight="1">
      <c r="A22" s="298" t="s">
        <v>444</v>
      </c>
      <c r="B22" s="299"/>
      <c r="C22" s="203">
        <f t="shared" si="4"/>
        <v>0</v>
      </c>
      <c r="D22" s="203">
        <f t="shared" si="5"/>
        <v>0</v>
      </c>
      <c r="E22" s="203">
        <f t="shared" si="0"/>
        <v>0</v>
      </c>
      <c r="F22" s="203">
        <f t="shared" si="0"/>
        <v>2</v>
      </c>
      <c r="G22" s="203">
        <f t="shared" si="0"/>
        <v>4</v>
      </c>
      <c r="H22" s="203">
        <f t="shared" si="0"/>
        <v>0</v>
      </c>
      <c r="I22" s="203">
        <f t="shared" si="6"/>
        <v>6</v>
      </c>
      <c r="J22" s="204">
        <f t="shared" si="7"/>
        <v>0</v>
      </c>
      <c r="K22" s="204">
        <f t="shared" si="8"/>
        <v>1</v>
      </c>
      <c r="L22" s="205">
        <f t="shared" si="9"/>
        <v>4.67</v>
      </c>
      <c r="M22" s="214">
        <f t="shared" si="10"/>
        <v>0.52</v>
      </c>
      <c r="N22" s="206">
        <f t="shared" si="11"/>
        <v>5</v>
      </c>
      <c r="O22" s="206">
        <f t="shared" si="12"/>
        <v>5</v>
      </c>
      <c r="X22" s="171" t="s">
        <v>238</v>
      </c>
    </row>
    <row r="23" spans="1:33" ht="15">
      <c r="A23" s="298" t="s">
        <v>445</v>
      </c>
      <c r="B23" s="299"/>
      <c r="C23" s="203">
        <f t="shared" si="4"/>
        <v>0</v>
      </c>
      <c r="D23" s="203">
        <f t="shared" si="5"/>
        <v>0</v>
      </c>
      <c r="E23" s="203">
        <f t="shared" si="0"/>
        <v>1</v>
      </c>
      <c r="F23" s="203">
        <f t="shared" si="0"/>
        <v>2</v>
      </c>
      <c r="G23" s="203">
        <f t="shared" si="0"/>
        <v>3</v>
      </c>
      <c r="H23" s="203">
        <f t="shared" si="0"/>
        <v>0</v>
      </c>
      <c r="I23" s="203">
        <f t="shared" si="6"/>
        <v>6</v>
      </c>
      <c r="J23" s="204">
        <f t="shared" si="7"/>
        <v>0</v>
      </c>
      <c r="K23" s="204">
        <f t="shared" si="8"/>
        <v>1</v>
      </c>
      <c r="L23" s="205">
        <f t="shared" si="9"/>
        <v>4.33</v>
      </c>
      <c r="M23" s="214">
        <f t="shared" si="10"/>
        <v>0.82</v>
      </c>
      <c r="N23" s="206">
        <f t="shared" si="11"/>
        <v>5</v>
      </c>
      <c r="O23" s="206">
        <f t="shared" si="12"/>
        <v>5</v>
      </c>
    </row>
    <row r="24" spans="1:33" ht="15" customHeight="1">
      <c r="A24" s="298" t="s">
        <v>446</v>
      </c>
      <c r="B24" s="299"/>
      <c r="C24" s="203">
        <f t="shared" si="4"/>
        <v>0</v>
      </c>
      <c r="D24" s="203">
        <f t="shared" si="5"/>
        <v>0</v>
      </c>
      <c r="E24" s="203">
        <f t="shared" si="0"/>
        <v>1</v>
      </c>
      <c r="F24" s="203">
        <f t="shared" si="0"/>
        <v>2</v>
      </c>
      <c r="G24" s="203">
        <f t="shared" si="0"/>
        <v>3</v>
      </c>
      <c r="H24" s="203">
        <f t="shared" si="0"/>
        <v>0</v>
      </c>
      <c r="I24" s="203">
        <f t="shared" si="6"/>
        <v>6</v>
      </c>
      <c r="J24" s="204">
        <f t="shared" si="7"/>
        <v>0</v>
      </c>
      <c r="K24" s="204">
        <f t="shared" si="8"/>
        <v>1</v>
      </c>
      <c r="L24" s="205">
        <f t="shared" si="9"/>
        <v>4.33</v>
      </c>
      <c r="M24" s="214">
        <f t="shared" si="10"/>
        <v>0.82</v>
      </c>
      <c r="N24" s="206">
        <f t="shared" si="11"/>
        <v>5</v>
      </c>
      <c r="O24" s="206">
        <f t="shared" si="12"/>
        <v>5</v>
      </c>
    </row>
    <row r="25" spans="1:33" ht="15">
      <c r="A25" s="298" t="s">
        <v>447</v>
      </c>
      <c r="B25" s="299"/>
      <c r="C25" s="203">
        <f t="shared" si="4"/>
        <v>0</v>
      </c>
      <c r="D25" s="203">
        <f t="shared" si="5"/>
        <v>0</v>
      </c>
      <c r="E25" s="203">
        <f t="shared" si="0"/>
        <v>1</v>
      </c>
      <c r="F25" s="203">
        <f t="shared" si="0"/>
        <v>2</v>
      </c>
      <c r="G25" s="203">
        <f t="shared" si="0"/>
        <v>3</v>
      </c>
      <c r="H25" s="203">
        <f t="shared" si="0"/>
        <v>0</v>
      </c>
      <c r="I25" s="203">
        <f t="shared" si="6"/>
        <v>6</v>
      </c>
      <c r="J25" s="204">
        <f t="shared" si="7"/>
        <v>0</v>
      </c>
      <c r="K25" s="204">
        <f t="shared" si="8"/>
        <v>1</v>
      </c>
      <c r="L25" s="205">
        <f t="shared" si="9"/>
        <v>4.33</v>
      </c>
      <c r="M25" s="214">
        <f t="shared" si="10"/>
        <v>0.82</v>
      </c>
      <c r="N25" s="206">
        <f t="shared" si="11"/>
        <v>5</v>
      </c>
      <c r="O25" s="206">
        <f t="shared" si="12"/>
        <v>5</v>
      </c>
    </row>
    <row r="26" spans="1:33" ht="15" customHeight="1">
      <c r="A26" s="298" t="s">
        <v>448</v>
      </c>
      <c r="B26" s="299"/>
      <c r="C26" s="203">
        <f t="shared" si="4"/>
        <v>0</v>
      </c>
      <c r="D26" s="203">
        <f t="shared" si="5"/>
        <v>1</v>
      </c>
      <c r="E26" s="203">
        <f t="shared" si="0"/>
        <v>1</v>
      </c>
      <c r="F26" s="203">
        <f t="shared" si="0"/>
        <v>1</v>
      </c>
      <c r="G26" s="203">
        <f t="shared" si="0"/>
        <v>3</v>
      </c>
      <c r="H26" s="203">
        <f t="shared" si="0"/>
        <v>0</v>
      </c>
      <c r="I26" s="203">
        <f t="shared" si="6"/>
        <v>6</v>
      </c>
      <c r="J26" s="204">
        <f t="shared" si="7"/>
        <v>0.16666666666666666</v>
      </c>
      <c r="K26" s="204">
        <f t="shared" si="8"/>
        <v>0.83333333333333337</v>
      </c>
      <c r="L26" s="205">
        <f t="shared" si="9"/>
        <v>4</v>
      </c>
      <c r="M26" s="214">
        <f t="shared" si="10"/>
        <v>1.26</v>
      </c>
      <c r="N26" s="206">
        <f t="shared" si="11"/>
        <v>5</v>
      </c>
      <c r="O26" s="206">
        <f t="shared" si="12"/>
        <v>5</v>
      </c>
    </row>
    <row r="27" spans="1:33" ht="15">
      <c r="A27" s="298" t="s">
        <v>449</v>
      </c>
      <c r="B27" s="299"/>
      <c r="C27" s="203">
        <f t="shared" si="4"/>
        <v>0</v>
      </c>
      <c r="D27" s="203">
        <f t="shared" si="5"/>
        <v>1</v>
      </c>
      <c r="E27" s="203">
        <f t="shared" si="0"/>
        <v>1</v>
      </c>
      <c r="F27" s="203">
        <f t="shared" si="0"/>
        <v>1</v>
      </c>
      <c r="G27" s="203">
        <f t="shared" si="0"/>
        <v>3</v>
      </c>
      <c r="H27" s="203">
        <f t="shared" si="0"/>
        <v>0</v>
      </c>
      <c r="I27" s="203">
        <f t="shared" si="6"/>
        <v>6</v>
      </c>
      <c r="J27" s="204">
        <f t="shared" si="7"/>
        <v>0.16666666666666666</v>
      </c>
      <c r="K27" s="204">
        <f t="shared" si="8"/>
        <v>0.83333333333333337</v>
      </c>
      <c r="L27" s="205">
        <f t="shared" si="9"/>
        <v>4</v>
      </c>
      <c r="M27" s="214">
        <f t="shared" si="10"/>
        <v>1.26</v>
      </c>
      <c r="N27" s="206">
        <f t="shared" si="11"/>
        <v>5</v>
      </c>
      <c r="O27" s="206">
        <f t="shared" si="12"/>
        <v>5</v>
      </c>
    </row>
    <row r="28" spans="1:33" ht="15" customHeight="1">
      <c r="A28" s="298" t="s">
        <v>450</v>
      </c>
      <c r="B28" s="299"/>
      <c r="C28" s="203">
        <f t="shared" si="4"/>
        <v>0</v>
      </c>
      <c r="D28" s="203">
        <f t="shared" si="5"/>
        <v>0</v>
      </c>
      <c r="E28" s="203">
        <f t="shared" si="0"/>
        <v>2</v>
      </c>
      <c r="F28" s="203">
        <f t="shared" si="0"/>
        <v>2</v>
      </c>
      <c r="G28" s="203">
        <f t="shared" si="0"/>
        <v>2</v>
      </c>
      <c r="H28" s="203">
        <f t="shared" si="0"/>
        <v>0</v>
      </c>
      <c r="I28" s="203">
        <f t="shared" si="6"/>
        <v>6</v>
      </c>
      <c r="J28" s="204">
        <f t="shared" si="7"/>
        <v>0</v>
      </c>
      <c r="K28" s="204">
        <f t="shared" si="8"/>
        <v>1</v>
      </c>
      <c r="L28" s="205">
        <f t="shared" si="9"/>
        <v>4</v>
      </c>
      <c r="M28" s="214">
        <f t="shared" si="10"/>
        <v>0.89</v>
      </c>
      <c r="N28" s="206">
        <f t="shared" si="11"/>
        <v>4</v>
      </c>
      <c r="O28" s="206">
        <f t="shared" si="12"/>
        <v>3</v>
      </c>
    </row>
    <row r="29" spans="1:33" ht="15" customHeight="1">
      <c r="A29" s="298" t="s">
        <v>451</v>
      </c>
      <c r="B29" s="299"/>
      <c r="C29" s="203">
        <f t="shared" si="4"/>
        <v>0</v>
      </c>
      <c r="D29" s="203">
        <f t="shared" si="5"/>
        <v>0</v>
      </c>
      <c r="E29" s="203">
        <f t="shared" si="0"/>
        <v>2</v>
      </c>
      <c r="F29" s="203">
        <f t="shared" si="0"/>
        <v>3</v>
      </c>
      <c r="G29" s="203">
        <f t="shared" si="0"/>
        <v>1</v>
      </c>
      <c r="H29" s="203">
        <f t="shared" si="0"/>
        <v>0</v>
      </c>
      <c r="I29" s="203">
        <f t="shared" si="6"/>
        <v>6</v>
      </c>
      <c r="J29" s="204">
        <f t="shared" si="7"/>
        <v>0</v>
      </c>
      <c r="K29" s="204">
        <f t="shared" si="8"/>
        <v>1</v>
      </c>
      <c r="L29" s="205">
        <f t="shared" si="9"/>
        <v>3.83</v>
      </c>
      <c r="M29" s="214">
        <f t="shared" si="10"/>
        <v>0.75</v>
      </c>
      <c r="N29" s="206">
        <f t="shared" si="11"/>
        <v>4</v>
      </c>
      <c r="O29" s="206">
        <f t="shared" si="12"/>
        <v>4</v>
      </c>
    </row>
    <row r="30" spans="1:33" ht="15">
      <c r="A30" s="298" t="s">
        <v>452</v>
      </c>
      <c r="B30" s="299"/>
      <c r="C30" s="203">
        <f t="shared" si="4"/>
        <v>0</v>
      </c>
      <c r="D30" s="203">
        <f t="shared" si="5"/>
        <v>1</v>
      </c>
      <c r="E30" s="203">
        <f t="shared" si="0"/>
        <v>1</v>
      </c>
      <c r="F30" s="203">
        <f t="shared" si="0"/>
        <v>3</v>
      </c>
      <c r="G30" s="203">
        <f t="shared" si="0"/>
        <v>1</v>
      </c>
      <c r="H30" s="203">
        <f t="shared" si="0"/>
        <v>0</v>
      </c>
      <c r="I30" s="203">
        <f t="shared" si="6"/>
        <v>6</v>
      </c>
      <c r="J30" s="204">
        <f t="shared" si="7"/>
        <v>0.16666666666666666</v>
      </c>
      <c r="K30" s="204">
        <f t="shared" si="8"/>
        <v>0.83333333333333337</v>
      </c>
      <c r="L30" s="205">
        <f t="shared" si="9"/>
        <v>3.67</v>
      </c>
      <c r="M30" s="214">
        <f t="shared" si="10"/>
        <v>1.03</v>
      </c>
      <c r="N30" s="206">
        <f t="shared" si="11"/>
        <v>4</v>
      </c>
      <c r="O30" s="206">
        <f t="shared" si="12"/>
        <v>4</v>
      </c>
      <c r="P30" s="171" t="s">
        <v>356</v>
      </c>
    </row>
    <row r="31" spans="1:33" ht="15">
      <c r="A31" s="298" t="s">
        <v>453</v>
      </c>
      <c r="B31" s="299"/>
      <c r="C31" s="203">
        <f t="shared" si="4"/>
        <v>0</v>
      </c>
      <c r="D31" s="203">
        <f t="shared" si="5"/>
        <v>0</v>
      </c>
      <c r="E31" s="203">
        <f t="shared" si="0"/>
        <v>1</v>
      </c>
      <c r="F31" s="203">
        <f t="shared" si="0"/>
        <v>1</v>
      </c>
      <c r="G31" s="203">
        <f t="shared" si="0"/>
        <v>4</v>
      </c>
      <c r="H31" s="203">
        <f t="shared" si="0"/>
        <v>0</v>
      </c>
      <c r="I31" s="203">
        <f t="shared" si="6"/>
        <v>6</v>
      </c>
      <c r="J31" s="204">
        <f t="shared" si="7"/>
        <v>0</v>
      </c>
      <c r="K31" s="204">
        <f t="shared" si="8"/>
        <v>1</v>
      </c>
      <c r="L31" s="205">
        <f t="shared" si="9"/>
        <v>4.5</v>
      </c>
      <c r="M31" s="214">
        <f t="shared" si="10"/>
        <v>0.84</v>
      </c>
      <c r="N31" s="206">
        <f t="shared" si="11"/>
        <v>5</v>
      </c>
      <c r="O31" s="206">
        <f t="shared" si="12"/>
        <v>5</v>
      </c>
      <c r="P31" s="171" t="s">
        <v>377</v>
      </c>
    </row>
    <row r="32" spans="1:33" ht="15">
      <c r="A32" s="298" t="s">
        <v>454</v>
      </c>
      <c r="B32" s="299"/>
      <c r="C32" s="203">
        <f t="shared" si="4"/>
        <v>0</v>
      </c>
      <c r="D32" s="203">
        <f t="shared" si="5"/>
        <v>1</v>
      </c>
      <c r="E32" s="203">
        <f t="shared" si="0"/>
        <v>2</v>
      </c>
      <c r="F32" s="203">
        <f t="shared" si="0"/>
        <v>2</v>
      </c>
      <c r="G32" s="203">
        <f t="shared" si="0"/>
        <v>1</v>
      </c>
      <c r="H32" s="203">
        <f t="shared" si="0"/>
        <v>0</v>
      </c>
      <c r="I32" s="203">
        <f t="shared" si="6"/>
        <v>6</v>
      </c>
      <c r="J32" s="204">
        <f t="shared" si="7"/>
        <v>0.16666666666666666</v>
      </c>
      <c r="K32" s="204">
        <f t="shared" si="8"/>
        <v>0.83333333333333337</v>
      </c>
      <c r="L32" s="205">
        <f t="shared" si="9"/>
        <v>3.5</v>
      </c>
      <c r="M32" s="214">
        <f t="shared" si="10"/>
        <v>1.05</v>
      </c>
      <c r="N32" s="206">
        <f t="shared" si="11"/>
        <v>4</v>
      </c>
      <c r="O32" s="206">
        <f t="shared" si="12"/>
        <v>3</v>
      </c>
      <c r="R32" s="171" t="s">
        <v>455</v>
      </c>
      <c r="S32" s="171" t="s">
        <v>456</v>
      </c>
      <c r="T32" s="171" t="s">
        <v>457</v>
      </c>
      <c r="U32" s="171" t="s">
        <v>458</v>
      </c>
    </row>
    <row r="33" spans="1:21" ht="15" customHeight="1">
      <c r="A33" s="298" t="s">
        <v>459</v>
      </c>
      <c r="B33" s="299"/>
      <c r="C33" s="203">
        <f t="shared" si="4"/>
        <v>0</v>
      </c>
      <c r="D33" s="203">
        <f t="shared" si="5"/>
        <v>0</v>
      </c>
      <c r="E33" s="203">
        <f t="shared" si="0"/>
        <v>4</v>
      </c>
      <c r="F33" s="203">
        <f t="shared" si="0"/>
        <v>1</v>
      </c>
      <c r="G33" s="203">
        <f t="shared" si="0"/>
        <v>1</v>
      </c>
      <c r="H33" s="203">
        <f t="shared" si="0"/>
        <v>0</v>
      </c>
      <c r="I33" s="203">
        <f t="shared" si="6"/>
        <v>6</v>
      </c>
      <c r="J33" s="204">
        <f t="shared" si="7"/>
        <v>0</v>
      </c>
      <c r="K33" s="204">
        <f t="shared" si="8"/>
        <v>1</v>
      </c>
      <c r="L33" s="205">
        <f t="shared" si="9"/>
        <v>3.5</v>
      </c>
      <c r="M33" s="214">
        <f t="shared" si="10"/>
        <v>0.84</v>
      </c>
      <c r="N33" s="206">
        <f t="shared" si="11"/>
        <v>3</v>
      </c>
      <c r="O33" s="206">
        <f t="shared" si="12"/>
        <v>3</v>
      </c>
      <c r="P33" s="171" t="s">
        <v>380</v>
      </c>
      <c r="Q33" s="171" t="s">
        <v>381</v>
      </c>
      <c r="R33" s="171">
        <v>6</v>
      </c>
      <c r="S33" s="171">
        <v>6</v>
      </c>
      <c r="T33" s="171">
        <v>6</v>
      </c>
      <c r="U33" s="171">
        <v>6</v>
      </c>
    </row>
    <row r="34" spans="1:21" ht="15" customHeight="1">
      <c r="A34" s="298" t="s">
        <v>460</v>
      </c>
      <c r="B34" s="299"/>
      <c r="C34" s="203">
        <f t="shared" si="4"/>
        <v>0</v>
      </c>
      <c r="D34" s="203">
        <f t="shared" si="5"/>
        <v>0</v>
      </c>
      <c r="E34" s="203">
        <f t="shared" si="0"/>
        <v>1</v>
      </c>
      <c r="F34" s="203">
        <f t="shared" si="0"/>
        <v>4</v>
      </c>
      <c r="G34" s="203">
        <f t="shared" si="0"/>
        <v>1</v>
      </c>
      <c r="H34" s="203">
        <f t="shared" si="0"/>
        <v>0</v>
      </c>
      <c r="I34" s="203">
        <f t="shared" si="6"/>
        <v>6</v>
      </c>
      <c r="J34" s="204">
        <f t="shared" si="7"/>
        <v>0</v>
      </c>
      <c r="K34" s="204">
        <f t="shared" si="8"/>
        <v>1</v>
      </c>
      <c r="L34" s="205">
        <f t="shared" si="9"/>
        <v>4</v>
      </c>
      <c r="M34" s="214">
        <f t="shared" si="10"/>
        <v>0.63</v>
      </c>
      <c r="N34" s="206">
        <f t="shared" si="11"/>
        <v>4</v>
      </c>
      <c r="O34" s="206">
        <f t="shared" si="12"/>
        <v>4</v>
      </c>
      <c r="Q34" s="171" t="s">
        <v>39</v>
      </c>
      <c r="R34" s="171">
        <v>0</v>
      </c>
      <c r="S34" s="171">
        <v>0</v>
      </c>
      <c r="T34" s="171">
        <v>0</v>
      </c>
      <c r="U34" s="171">
        <v>0</v>
      </c>
    </row>
    <row r="35" spans="1:21" ht="36" customHeight="1">
      <c r="A35" s="298" t="s">
        <v>461</v>
      </c>
      <c r="B35" s="299"/>
      <c r="C35" s="203">
        <f t="shared" si="4"/>
        <v>0</v>
      </c>
      <c r="D35" s="203">
        <f t="shared" si="5"/>
        <v>0</v>
      </c>
      <c r="E35" s="203">
        <f t="shared" ref="E35:F36" si="13">+S19</f>
        <v>2</v>
      </c>
      <c r="F35" s="203">
        <f t="shared" si="13"/>
        <v>2</v>
      </c>
      <c r="G35" s="203">
        <f t="shared" ref="G35:G36" si="14">+U19</f>
        <v>2</v>
      </c>
      <c r="H35" s="203">
        <f t="shared" ref="H35:H36" si="15">+V19</f>
        <v>0</v>
      </c>
      <c r="I35" s="203">
        <f t="shared" si="6"/>
        <v>6</v>
      </c>
      <c r="J35" s="204">
        <f t="shared" si="7"/>
        <v>0</v>
      </c>
      <c r="K35" s="204">
        <f t="shared" si="8"/>
        <v>1</v>
      </c>
      <c r="L35" s="205">
        <f t="shared" si="9"/>
        <v>4</v>
      </c>
      <c r="M35" s="214">
        <f t="shared" si="10"/>
        <v>0.89</v>
      </c>
      <c r="N35" s="206">
        <f t="shared" si="11"/>
        <v>4</v>
      </c>
      <c r="O35" s="206">
        <f t="shared" si="12"/>
        <v>3</v>
      </c>
      <c r="P35" s="171" t="s">
        <v>376</v>
      </c>
    </row>
    <row r="36" spans="1:21" ht="37.5" customHeight="1">
      <c r="A36" s="298" t="s">
        <v>462</v>
      </c>
      <c r="B36" s="299"/>
      <c r="C36" s="203">
        <f t="shared" si="4"/>
        <v>0</v>
      </c>
      <c r="D36" s="203">
        <f t="shared" si="5"/>
        <v>0</v>
      </c>
      <c r="E36" s="203">
        <f t="shared" si="13"/>
        <v>2</v>
      </c>
      <c r="F36" s="203">
        <f t="shared" si="13"/>
        <v>3</v>
      </c>
      <c r="G36" s="203">
        <f t="shared" si="14"/>
        <v>1</v>
      </c>
      <c r="H36" s="203">
        <f t="shared" si="15"/>
        <v>0</v>
      </c>
      <c r="I36" s="203">
        <f t="shared" si="6"/>
        <v>6</v>
      </c>
      <c r="J36" s="204">
        <f t="shared" si="7"/>
        <v>0</v>
      </c>
      <c r="K36" s="204">
        <f t="shared" si="8"/>
        <v>1</v>
      </c>
      <c r="L36" s="205">
        <f t="shared" si="9"/>
        <v>3.83</v>
      </c>
      <c r="M36" s="214">
        <f t="shared" si="10"/>
        <v>0.75</v>
      </c>
      <c r="N36" s="206">
        <f t="shared" si="11"/>
        <v>4</v>
      </c>
      <c r="O36" s="206">
        <f t="shared" si="12"/>
        <v>4</v>
      </c>
    </row>
    <row r="37" spans="1:21" ht="29.25" customHeight="1">
      <c r="A37" s="207"/>
      <c r="B37" s="207"/>
      <c r="C37" s="208"/>
      <c r="D37" s="208"/>
      <c r="E37" s="208"/>
      <c r="F37" s="208"/>
      <c r="G37" s="208"/>
      <c r="H37" s="208"/>
      <c r="I37" s="208"/>
      <c r="J37" s="208"/>
      <c r="K37" s="208"/>
      <c r="L37" s="209"/>
      <c r="M37" s="209"/>
      <c r="N37" s="208"/>
      <c r="O37" s="208"/>
    </row>
    <row r="38" spans="1:21" ht="37.5" customHeight="1"/>
    <row r="39" spans="1:21" ht="15" customHeight="1">
      <c r="P39" s="210"/>
    </row>
    <row r="40" spans="1:21" ht="15" customHeight="1"/>
    <row r="41" spans="1:21" ht="38.25" customHeight="1">
      <c r="A41" s="200"/>
      <c r="B41" s="200"/>
      <c r="C41" s="200"/>
      <c r="D41" s="200"/>
      <c r="E41" s="200"/>
      <c r="F41" s="200"/>
      <c r="G41" s="200"/>
      <c r="H41" s="200"/>
      <c r="I41" s="200"/>
      <c r="J41" s="200"/>
      <c r="K41" s="200"/>
      <c r="L41" s="200"/>
      <c r="M41" s="200"/>
      <c r="N41" s="200"/>
      <c r="O41" s="200"/>
    </row>
    <row r="42" spans="1:21" ht="36.75" customHeight="1">
      <c r="A42" s="200"/>
      <c r="B42" s="200"/>
      <c r="C42" s="200"/>
      <c r="D42" s="200"/>
      <c r="E42" s="200"/>
      <c r="F42" s="200"/>
      <c r="G42" s="200"/>
      <c r="H42" s="200"/>
      <c r="I42" s="200"/>
      <c r="J42" s="200"/>
      <c r="K42" s="200"/>
      <c r="L42" s="200"/>
      <c r="M42" s="200"/>
      <c r="N42" s="200"/>
      <c r="O42" s="200"/>
    </row>
    <row r="43" spans="1:21" ht="33" customHeight="1">
      <c r="A43" s="200"/>
      <c r="B43" s="200"/>
      <c r="C43" s="200"/>
      <c r="D43" s="200"/>
      <c r="E43" s="200"/>
      <c r="F43" s="200"/>
      <c r="G43" s="200"/>
      <c r="H43" s="200"/>
      <c r="I43" s="200"/>
      <c r="J43" s="200"/>
      <c r="K43" s="200"/>
      <c r="L43" s="200"/>
      <c r="M43" s="200"/>
      <c r="N43" s="200"/>
      <c r="O43" s="200"/>
    </row>
    <row r="44" spans="1:21" ht="43.5" customHeight="1">
      <c r="A44" s="200"/>
      <c r="B44" s="200"/>
      <c r="C44" s="200"/>
      <c r="D44" s="200"/>
      <c r="E44" s="200"/>
      <c r="F44" s="200"/>
      <c r="G44" s="200"/>
      <c r="H44" s="200"/>
      <c r="I44" s="200"/>
      <c r="J44" s="200"/>
      <c r="K44" s="200"/>
      <c r="L44" s="200"/>
      <c r="M44" s="200"/>
      <c r="N44" s="200"/>
      <c r="O44" s="200"/>
    </row>
    <row r="45" spans="1:21" ht="33" customHeight="1">
      <c r="A45" s="200"/>
      <c r="B45" s="200"/>
      <c r="C45" s="200"/>
      <c r="D45" s="200"/>
      <c r="E45" s="200"/>
      <c r="F45" s="200"/>
      <c r="G45" s="200"/>
      <c r="H45" s="200"/>
      <c r="I45" s="200"/>
      <c r="J45" s="200"/>
      <c r="K45" s="200"/>
      <c r="L45" s="200"/>
      <c r="M45" s="200"/>
      <c r="N45" s="200"/>
      <c r="O45" s="200"/>
    </row>
    <row r="46" spans="1:21" ht="33" customHeight="1">
      <c r="A46" s="200"/>
      <c r="B46" s="200"/>
      <c r="C46" s="200"/>
      <c r="D46" s="200"/>
      <c r="E46" s="200"/>
      <c r="F46" s="200"/>
      <c r="G46" s="200"/>
      <c r="H46" s="200"/>
      <c r="I46" s="200"/>
      <c r="J46" s="200"/>
      <c r="K46" s="200"/>
      <c r="L46" s="200"/>
      <c r="M46" s="200"/>
      <c r="N46" s="200"/>
      <c r="O46" s="200"/>
    </row>
    <row r="47" spans="1:21" ht="33" customHeight="1"/>
    <row r="48" spans="1:21" ht="33" customHeight="1"/>
    <row r="49" spans="1:16" ht="33" customHeight="1"/>
    <row r="50" spans="1:16" ht="33" customHeight="1">
      <c r="A50" s="192"/>
    </row>
    <row r="51" spans="1:16" ht="33" customHeight="1"/>
    <row r="52" spans="1:16" ht="33" customHeight="1"/>
    <row r="53" spans="1:16" ht="33" customHeight="1"/>
    <row r="54" spans="1:16" ht="33" customHeight="1"/>
    <row r="55" spans="1:16" ht="33" customHeight="1"/>
    <row r="56" spans="1:16" ht="33" customHeight="1"/>
    <row r="57" spans="1:16" ht="33" customHeight="1"/>
    <row r="58" spans="1:16" ht="33" customHeight="1"/>
    <row r="59" spans="1:16" ht="33" customHeight="1"/>
    <row r="60" spans="1:16" ht="33" customHeight="1"/>
    <row r="61" spans="1:16" ht="33" customHeight="1"/>
    <row r="62" spans="1:16" ht="33" customHeight="1"/>
    <row r="63" spans="1:16" ht="33" customHeight="1">
      <c r="P63" s="210"/>
    </row>
    <row r="64" spans="1:16" ht="33" customHeight="1"/>
    <row r="65" ht="33" customHeight="1"/>
    <row r="66" ht="45.75" customHeight="1"/>
    <row r="67" ht="33" customHeight="1"/>
    <row r="68" ht="33" customHeight="1"/>
    <row r="69" ht="33" customHeight="1"/>
    <row r="70" ht="33" customHeight="1"/>
    <row r="71" ht="33" customHeight="1"/>
    <row r="72" ht="33" customHeight="1"/>
    <row r="73" ht="75.75" customHeight="1"/>
    <row r="74" ht="33" customHeight="1"/>
    <row r="75" ht="33" customHeight="1"/>
    <row r="76" ht="33" customHeight="1"/>
    <row r="77" ht="33" customHeight="1"/>
    <row r="78" ht="50.25"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26" ht="34.5" customHeight="1"/>
    <row r="127" ht="34.5" customHeight="1"/>
    <row r="128" ht="34.5" customHeight="1"/>
    <row r="129" ht="41.25" customHeight="1"/>
    <row r="130" ht="34.5" customHeight="1"/>
    <row r="131" ht="34.5" customHeight="1"/>
    <row r="132" ht="34.5" customHeight="1"/>
    <row r="133" ht="34.5" customHeight="1"/>
    <row r="134" ht="46.5" customHeight="1"/>
    <row r="135" ht="34.5" customHeight="1"/>
    <row r="136" ht="34.5" customHeight="1"/>
    <row r="137" ht="56.25" customHeight="1"/>
    <row r="138" ht="34.5" customHeight="1"/>
    <row r="139" ht="34.5" customHeight="1"/>
    <row r="140" ht="34.5" customHeight="1"/>
    <row r="141" ht="34.5" customHeight="1"/>
    <row r="142" ht="34.5" customHeight="1"/>
    <row r="143" ht="34.5" customHeight="1"/>
    <row r="144" ht="34.5" customHeight="1"/>
    <row r="145" ht="34.5" customHeight="1"/>
    <row r="146" ht="45.7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sheetData>
  <sheetProtection sheet="1" objects="1" scenarios="1"/>
  <mergeCells count="32">
    <mergeCell ref="A7:M7"/>
    <mergeCell ref="A1:O1"/>
    <mergeCell ref="A3:M3"/>
    <mergeCell ref="A4:M4"/>
    <mergeCell ref="A5:M5"/>
    <mergeCell ref="A6:M6"/>
    <mergeCell ref="A24:B24"/>
    <mergeCell ref="A8:M8"/>
    <mergeCell ref="A9:M9"/>
    <mergeCell ref="A10:M10"/>
    <mergeCell ref="A11:M11"/>
    <mergeCell ref="A15:O15"/>
    <mergeCell ref="C17:I17"/>
    <mergeCell ref="J17:K17"/>
    <mergeCell ref="L17:O17"/>
    <mergeCell ref="A19:B19"/>
    <mergeCell ref="A20:B20"/>
    <mergeCell ref="A21:B21"/>
    <mergeCell ref="A22:B22"/>
    <mergeCell ref="A23:B23"/>
    <mergeCell ref="A36:B36"/>
    <mergeCell ref="A35:B35"/>
    <mergeCell ref="A25:B25"/>
    <mergeCell ref="A26:B26"/>
    <mergeCell ref="A27:B27"/>
    <mergeCell ref="A28:B28"/>
    <mergeCell ref="A29:B29"/>
    <mergeCell ref="A30:B30"/>
    <mergeCell ref="A31:B31"/>
    <mergeCell ref="A32:B32"/>
    <mergeCell ref="A33:B33"/>
    <mergeCell ref="A34:B34"/>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2022-12-16T08:48:49Z</dcterms:modified>
</cp:coreProperties>
</file>