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UJA\Desktop\publi\"/>
    </mc:Choice>
  </mc:AlternateContent>
  <xr:revisionPtr revIDLastSave="0" documentId="13_ncr:1_{B2ADF7D0-F2D9-4EAA-BB24-A4D6D0522B29}"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61" r:id="rId3"/>
    <sheet name="TURISMO" sheetId="68" r:id="rId4"/>
    <sheet name="ADE" sheetId="64" r:id="rId5"/>
    <sheet name="ADE (INGLÉS)" sheetId="65" r:id="rId6"/>
    <sheet name="DERECHO" sheetId="69" r:id="rId7"/>
    <sheet name="ESTADÍSTICA Y EMPRESA" sheetId="73" r:id="rId8"/>
    <sheet name="FINANZAS Y CONTABILIDAD" sheetId="74" r:id="rId9"/>
    <sheet name="GESTIÓN Y ADMON PUBL." sheetId="70" r:id="rId10"/>
    <sheet name="RRLL Y RRHH" sheetId="71" r:id="rId11"/>
    <sheet name="definiciones" sheetId="17" r:id="rId12"/>
  </sheets>
  <definedNames>
    <definedName name="_xlnm.Print_Area" localSheetId="4">ADE!$A$1:$AN$174</definedName>
    <definedName name="_xlnm.Print_Area" localSheetId="5">'ADE (INGLÉS)'!$A$1:$U$28</definedName>
    <definedName name="_xlnm.Print_Area" localSheetId="6">DERECHO!$A$1:$AN$174</definedName>
    <definedName name="_xlnm.Print_Area" localSheetId="7">'ESTADÍSTICA Y EMPRESA'!$A$1:$U$28</definedName>
    <definedName name="_xlnm.Print_Area" localSheetId="8">'FINANZAS Y CONTABILIDAD'!$A$1:$U$28</definedName>
    <definedName name="_xlnm.Print_Area" localSheetId="9">'GESTIÓN Y ADMON PUBL.'!$A$1:$AN$174</definedName>
    <definedName name="_xlnm.Print_Area" localSheetId="2">GLOBAL!$A$1:$AN$174</definedName>
    <definedName name="_xlnm.Print_Area" localSheetId="10">'RRLL Y RRHH'!$A$1:$AN$174</definedName>
    <definedName name="_xlnm.Print_Area" localSheetId="3">TURISMO!$A$1:$U$28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74" l="1"/>
  <c r="R22" i="73" l="1"/>
  <c r="AN170" i="71"/>
  <c r="AM170" i="71"/>
  <c r="AL170" i="71"/>
  <c r="AK170" i="71"/>
  <c r="AA170" i="71"/>
  <c r="Z170" i="71"/>
  <c r="Y170" i="71"/>
  <c r="X170" i="71"/>
  <c r="W170" i="71"/>
  <c r="V170" i="71"/>
  <c r="AN160" i="71"/>
  <c r="AM160" i="71"/>
  <c r="AL160" i="71"/>
  <c r="AK160" i="71"/>
  <c r="AA160" i="71"/>
  <c r="Z160" i="71"/>
  <c r="Y160" i="71"/>
  <c r="X160" i="71"/>
  <c r="W160" i="71"/>
  <c r="V160" i="71"/>
  <c r="AN150" i="71"/>
  <c r="AM150" i="71"/>
  <c r="AL150" i="71"/>
  <c r="AK150" i="71"/>
  <c r="AA150" i="71"/>
  <c r="Z150" i="71"/>
  <c r="Y150" i="71"/>
  <c r="X150" i="71"/>
  <c r="W150" i="71"/>
  <c r="V150" i="71"/>
  <c r="AN149" i="71"/>
  <c r="AM149" i="71"/>
  <c r="AL149" i="71"/>
  <c r="AK149" i="71"/>
  <c r="AA149" i="71"/>
  <c r="Z149" i="71"/>
  <c r="Y149" i="71"/>
  <c r="X149" i="71"/>
  <c r="W149" i="71"/>
  <c r="V149" i="71"/>
  <c r="AN148" i="71"/>
  <c r="AM148" i="71"/>
  <c r="AL148" i="71"/>
  <c r="AK148" i="71"/>
  <c r="AA148" i="71"/>
  <c r="Z148" i="71"/>
  <c r="Y148" i="71"/>
  <c r="X148" i="71"/>
  <c r="W148" i="71"/>
  <c r="V148" i="71"/>
  <c r="AN147" i="71"/>
  <c r="AM147" i="71"/>
  <c r="AL147" i="71"/>
  <c r="AK147" i="71"/>
  <c r="AA147" i="71"/>
  <c r="Z147" i="71"/>
  <c r="Y147" i="71"/>
  <c r="X147" i="71"/>
  <c r="W147" i="71"/>
  <c r="V147" i="71"/>
  <c r="AN146" i="71"/>
  <c r="AM146" i="71"/>
  <c r="AL146" i="71"/>
  <c r="AK146" i="71"/>
  <c r="AA146" i="71"/>
  <c r="Z146" i="71"/>
  <c r="Y146" i="71"/>
  <c r="X146" i="71"/>
  <c r="W146" i="71"/>
  <c r="V146" i="71"/>
  <c r="AN136" i="71"/>
  <c r="AM136" i="71"/>
  <c r="AL136" i="71"/>
  <c r="AK136" i="71"/>
  <c r="AA136" i="71"/>
  <c r="Z136" i="71"/>
  <c r="Y136" i="71"/>
  <c r="X136" i="71"/>
  <c r="W136" i="71"/>
  <c r="V136" i="71"/>
  <c r="U136" i="71"/>
  <c r="AN135" i="71"/>
  <c r="AM135" i="71"/>
  <c r="AL135" i="71"/>
  <c r="AK135" i="71"/>
  <c r="AA135" i="71"/>
  <c r="Z135" i="71"/>
  <c r="Y135" i="71"/>
  <c r="X135" i="71"/>
  <c r="W135" i="71"/>
  <c r="V135" i="71"/>
  <c r="U135" i="71"/>
  <c r="AN134" i="71"/>
  <c r="AM134" i="71"/>
  <c r="AL134" i="71"/>
  <c r="AK134" i="71"/>
  <c r="AA134" i="71"/>
  <c r="Z134" i="71"/>
  <c r="Y134" i="71"/>
  <c r="X134" i="71"/>
  <c r="W134" i="71"/>
  <c r="V134" i="71"/>
  <c r="U134" i="71"/>
  <c r="AN133" i="71"/>
  <c r="AM133" i="71"/>
  <c r="AL133" i="71"/>
  <c r="AK133" i="71"/>
  <c r="AA133" i="71"/>
  <c r="Z133" i="71"/>
  <c r="Y133" i="71"/>
  <c r="X133" i="71"/>
  <c r="W133" i="71"/>
  <c r="V133" i="71"/>
  <c r="U133" i="71"/>
  <c r="AN132" i="71"/>
  <c r="AM132" i="71"/>
  <c r="AL132" i="71"/>
  <c r="AK132" i="71"/>
  <c r="AA132" i="71"/>
  <c r="Z132" i="71"/>
  <c r="Y132" i="71"/>
  <c r="X132" i="71"/>
  <c r="W132" i="71"/>
  <c r="V132" i="71"/>
  <c r="U132" i="71"/>
  <c r="AN131" i="71"/>
  <c r="AM131" i="71"/>
  <c r="AL131" i="71"/>
  <c r="AK131" i="71"/>
  <c r="AA131" i="71"/>
  <c r="Z131" i="71"/>
  <c r="Y131" i="71"/>
  <c r="X131" i="71"/>
  <c r="W131" i="71"/>
  <c r="V131" i="71"/>
  <c r="U131" i="71"/>
  <c r="AN130" i="71"/>
  <c r="AM130" i="71"/>
  <c r="AL130" i="71"/>
  <c r="AK130" i="71"/>
  <c r="AA130" i="71"/>
  <c r="Z130" i="71"/>
  <c r="Y130" i="71"/>
  <c r="X130" i="71"/>
  <c r="W130" i="71"/>
  <c r="V130" i="71"/>
  <c r="U130" i="71"/>
  <c r="AN129" i="71"/>
  <c r="AM129" i="71"/>
  <c r="AL129" i="71"/>
  <c r="AK129" i="71"/>
  <c r="AA129" i="71"/>
  <c r="Z129" i="71"/>
  <c r="Y129" i="71"/>
  <c r="X129" i="71"/>
  <c r="W129" i="71"/>
  <c r="V129" i="71"/>
  <c r="U129" i="71"/>
  <c r="AN119" i="71"/>
  <c r="AM119" i="71"/>
  <c r="AL119" i="71"/>
  <c r="AK119" i="71"/>
  <c r="AA119" i="71"/>
  <c r="Z119" i="71"/>
  <c r="Y119" i="71"/>
  <c r="X119" i="71"/>
  <c r="W119" i="71"/>
  <c r="V119" i="71"/>
  <c r="AN118" i="71"/>
  <c r="AM118" i="71"/>
  <c r="AL118" i="71"/>
  <c r="AK118" i="71"/>
  <c r="AA118" i="71"/>
  <c r="Z118" i="71"/>
  <c r="Y118" i="71"/>
  <c r="X118" i="71"/>
  <c r="W118" i="71"/>
  <c r="V118" i="71"/>
  <c r="AN117" i="71"/>
  <c r="AM117" i="71"/>
  <c r="AL117" i="71"/>
  <c r="AK117" i="71"/>
  <c r="AA117" i="71"/>
  <c r="Z117" i="71"/>
  <c r="Y117" i="71"/>
  <c r="X117" i="71"/>
  <c r="W117" i="71"/>
  <c r="V117" i="71"/>
  <c r="AN116" i="71"/>
  <c r="AM116" i="71"/>
  <c r="AL116" i="71"/>
  <c r="AK116" i="71"/>
  <c r="AA116" i="71"/>
  <c r="Z116" i="71"/>
  <c r="Y116" i="71"/>
  <c r="X116" i="71"/>
  <c r="W116" i="71"/>
  <c r="V116" i="71"/>
  <c r="AN115" i="71"/>
  <c r="AM115" i="71"/>
  <c r="AL115" i="71"/>
  <c r="AK115" i="71"/>
  <c r="AA115" i="71"/>
  <c r="Z115" i="71"/>
  <c r="Y115" i="71"/>
  <c r="X115" i="71"/>
  <c r="W115" i="71"/>
  <c r="V115" i="71"/>
  <c r="AN104" i="71"/>
  <c r="AM104" i="71"/>
  <c r="AL104" i="71"/>
  <c r="AK104" i="71"/>
  <c r="AA104" i="71"/>
  <c r="Z104" i="71"/>
  <c r="Y104" i="71"/>
  <c r="X104" i="71"/>
  <c r="W104" i="71"/>
  <c r="V104" i="71"/>
  <c r="AN103" i="71"/>
  <c r="AM103" i="71"/>
  <c r="AL103" i="71"/>
  <c r="AK103" i="71"/>
  <c r="AA103" i="71"/>
  <c r="Z103" i="71"/>
  <c r="Y103" i="71"/>
  <c r="X103" i="71"/>
  <c r="W103" i="71"/>
  <c r="V103" i="71"/>
  <c r="AN91" i="71"/>
  <c r="AM91" i="71"/>
  <c r="AL91" i="71"/>
  <c r="AK91" i="71"/>
  <c r="AA91" i="71"/>
  <c r="Z91" i="71"/>
  <c r="Y91" i="71"/>
  <c r="X91" i="71"/>
  <c r="W91" i="71"/>
  <c r="V91" i="71"/>
  <c r="AN78" i="71"/>
  <c r="AM78" i="71"/>
  <c r="AL78" i="71"/>
  <c r="AK78" i="71"/>
  <c r="AA78" i="71"/>
  <c r="Z78" i="71"/>
  <c r="Y78" i="71"/>
  <c r="X78" i="71"/>
  <c r="W78" i="71"/>
  <c r="V78" i="71"/>
  <c r="U78" i="71"/>
  <c r="AN77" i="71"/>
  <c r="AM77" i="71"/>
  <c r="AL77" i="71"/>
  <c r="AK77" i="71"/>
  <c r="AA77" i="71"/>
  <c r="Z77" i="71"/>
  <c r="Y77" i="71"/>
  <c r="X77" i="71"/>
  <c r="W77" i="71"/>
  <c r="V77" i="71"/>
  <c r="U77" i="71"/>
  <c r="AN76" i="71"/>
  <c r="AM76" i="71"/>
  <c r="AL76" i="71"/>
  <c r="AK76" i="71"/>
  <c r="AA76" i="71"/>
  <c r="Z76" i="71"/>
  <c r="Y76" i="71"/>
  <c r="X76" i="71"/>
  <c r="W76" i="71"/>
  <c r="V76" i="71"/>
  <c r="U76" i="71"/>
  <c r="AN75" i="71"/>
  <c r="AM75" i="71"/>
  <c r="AL75" i="71"/>
  <c r="AK75" i="71"/>
  <c r="AA75" i="71"/>
  <c r="Z75" i="71"/>
  <c r="Y75" i="71"/>
  <c r="X75" i="71"/>
  <c r="W75" i="71"/>
  <c r="V75" i="71"/>
  <c r="AN74" i="71"/>
  <c r="AM74" i="71"/>
  <c r="AL74" i="71"/>
  <c r="AK74" i="71"/>
  <c r="AA74" i="71"/>
  <c r="Z74" i="71"/>
  <c r="Y74" i="71"/>
  <c r="X74" i="71"/>
  <c r="W74" i="71"/>
  <c r="V74" i="71"/>
  <c r="AN63" i="71"/>
  <c r="AM63" i="71"/>
  <c r="AL63" i="71"/>
  <c r="AK63" i="71"/>
  <c r="AA63" i="71"/>
  <c r="Z63" i="71"/>
  <c r="Y63" i="71"/>
  <c r="X63" i="71"/>
  <c r="W63" i="71"/>
  <c r="V63" i="71"/>
  <c r="AN54" i="71"/>
  <c r="AM54" i="71"/>
  <c r="AL54" i="71"/>
  <c r="AK54" i="71"/>
  <c r="AA54" i="71"/>
  <c r="Z54" i="71"/>
  <c r="Y54" i="71"/>
  <c r="X54" i="71"/>
  <c r="W54" i="71"/>
  <c r="V54" i="71"/>
  <c r="AN53" i="71"/>
  <c r="AM53" i="71"/>
  <c r="AL53" i="71"/>
  <c r="AK53" i="71"/>
  <c r="AA53" i="71"/>
  <c r="Z53" i="71"/>
  <c r="Y53" i="71"/>
  <c r="X53" i="71"/>
  <c r="W53" i="71"/>
  <c r="V53" i="71"/>
  <c r="AN52" i="71"/>
  <c r="AM52" i="71"/>
  <c r="AL52" i="71"/>
  <c r="AK52" i="71"/>
  <c r="AA52" i="71"/>
  <c r="Z52" i="71"/>
  <c r="Y52" i="71"/>
  <c r="X52" i="71"/>
  <c r="W52" i="71"/>
  <c r="V52" i="71"/>
  <c r="AN51" i="71"/>
  <c r="AM51" i="71"/>
  <c r="AL51" i="71"/>
  <c r="AK51" i="71"/>
  <c r="AA51" i="71"/>
  <c r="Z51" i="71"/>
  <c r="Y51" i="71"/>
  <c r="X51" i="71"/>
  <c r="W51" i="71"/>
  <c r="V51" i="71"/>
  <c r="D29" i="71"/>
  <c r="D28" i="71"/>
  <c r="D27" i="71"/>
  <c r="D26" i="71"/>
  <c r="D25" i="71"/>
  <c r="D24" i="71"/>
  <c r="D23" i="71"/>
  <c r="AN170" i="70"/>
  <c r="AM170" i="70"/>
  <c r="AL170" i="70"/>
  <c r="AK170" i="70"/>
  <c r="AA170" i="70"/>
  <c r="Z170" i="70"/>
  <c r="Y170" i="70"/>
  <c r="X170" i="70"/>
  <c r="W170" i="70"/>
  <c r="V170" i="70"/>
  <c r="AB170" i="70" s="1"/>
  <c r="AN160" i="70"/>
  <c r="AM160" i="70"/>
  <c r="AL160" i="70"/>
  <c r="AK160" i="70"/>
  <c r="AA160" i="70"/>
  <c r="Z160" i="70"/>
  <c r="Y160" i="70"/>
  <c r="X160" i="70"/>
  <c r="W160" i="70"/>
  <c r="V160" i="70"/>
  <c r="AI160" i="70" s="1"/>
  <c r="AN150" i="70"/>
  <c r="AM150" i="70"/>
  <c r="AL150" i="70"/>
  <c r="AK150" i="70"/>
  <c r="AA150" i="70"/>
  <c r="Z150" i="70"/>
  <c r="Y150" i="70"/>
  <c r="X150" i="70"/>
  <c r="W150" i="70"/>
  <c r="V150" i="70"/>
  <c r="AN149" i="70"/>
  <c r="AM149" i="70"/>
  <c r="AL149" i="70"/>
  <c r="AK149" i="70"/>
  <c r="AA149" i="70"/>
  <c r="Z149" i="70"/>
  <c r="Y149" i="70"/>
  <c r="X149" i="70"/>
  <c r="W149" i="70"/>
  <c r="V149" i="70"/>
  <c r="AN148" i="70"/>
  <c r="AM148" i="70"/>
  <c r="AL148" i="70"/>
  <c r="AK148" i="70"/>
  <c r="AA148" i="70"/>
  <c r="Z148" i="70"/>
  <c r="Y148" i="70"/>
  <c r="X148" i="70"/>
  <c r="W148" i="70"/>
  <c r="V148" i="70"/>
  <c r="AN147" i="70"/>
  <c r="AM147" i="70"/>
  <c r="AL147" i="70"/>
  <c r="AK147" i="70"/>
  <c r="AA147" i="70"/>
  <c r="Z147" i="70"/>
  <c r="Y147" i="70"/>
  <c r="X147" i="70"/>
  <c r="W147" i="70"/>
  <c r="V147" i="70"/>
  <c r="AN146" i="70"/>
  <c r="AM146" i="70"/>
  <c r="AL146" i="70"/>
  <c r="AK146" i="70"/>
  <c r="AA146" i="70"/>
  <c r="Z146" i="70"/>
  <c r="Y146" i="70"/>
  <c r="X146" i="70"/>
  <c r="W146" i="70"/>
  <c r="V146" i="70"/>
  <c r="AN136" i="70"/>
  <c r="AM136" i="70"/>
  <c r="AL136" i="70"/>
  <c r="AK136" i="70"/>
  <c r="AA136" i="70"/>
  <c r="Z136" i="70"/>
  <c r="Y136" i="70"/>
  <c r="X136" i="70"/>
  <c r="W136" i="70"/>
  <c r="V136" i="70"/>
  <c r="U136" i="70"/>
  <c r="AB136" i="70" s="1"/>
  <c r="AN135" i="70"/>
  <c r="AM135" i="70"/>
  <c r="AL135" i="70"/>
  <c r="AK135" i="70"/>
  <c r="AA135" i="70"/>
  <c r="Z135" i="70"/>
  <c r="Y135" i="70"/>
  <c r="X135" i="70"/>
  <c r="W135" i="70"/>
  <c r="V135" i="70"/>
  <c r="U135" i="70"/>
  <c r="AN134" i="70"/>
  <c r="AM134" i="70"/>
  <c r="AL134" i="70"/>
  <c r="AK134" i="70"/>
  <c r="AA134" i="70"/>
  <c r="Z134" i="70"/>
  <c r="Y134" i="70"/>
  <c r="X134" i="70"/>
  <c r="W134" i="70"/>
  <c r="V134" i="70"/>
  <c r="U134" i="70"/>
  <c r="AN133" i="70"/>
  <c r="AM133" i="70"/>
  <c r="AL133" i="70"/>
  <c r="AK133" i="70"/>
  <c r="AA133" i="70"/>
  <c r="Z133" i="70"/>
  <c r="Y133" i="70"/>
  <c r="X133" i="70"/>
  <c r="W133" i="70"/>
  <c r="V133" i="70"/>
  <c r="U133" i="70"/>
  <c r="AN132" i="70"/>
  <c r="AM132" i="70"/>
  <c r="AL132" i="70"/>
  <c r="AK132" i="70"/>
  <c r="AA132" i="70"/>
  <c r="Z132" i="70"/>
  <c r="Y132" i="70"/>
  <c r="X132" i="70"/>
  <c r="AJ132" i="70" s="1"/>
  <c r="W132" i="70"/>
  <c r="V132" i="70"/>
  <c r="U132" i="70"/>
  <c r="AN131" i="70"/>
  <c r="AM131" i="70"/>
  <c r="AL131" i="70"/>
  <c r="AK131" i="70"/>
  <c r="AA131" i="70"/>
  <c r="Z131" i="70"/>
  <c r="Y131" i="70"/>
  <c r="X131" i="70"/>
  <c r="W131" i="70"/>
  <c r="V131" i="70"/>
  <c r="U131" i="70"/>
  <c r="AN130" i="70"/>
  <c r="AM130" i="70"/>
  <c r="AL130" i="70"/>
  <c r="AK130" i="70"/>
  <c r="AA130" i="70"/>
  <c r="Z130" i="70"/>
  <c r="Y130" i="70"/>
  <c r="X130" i="70"/>
  <c r="W130" i="70"/>
  <c r="V130" i="70"/>
  <c r="U130" i="70"/>
  <c r="AN129" i="70"/>
  <c r="AM129" i="70"/>
  <c r="AL129" i="70"/>
  <c r="AK129" i="70"/>
  <c r="AA129" i="70"/>
  <c r="Z129" i="70"/>
  <c r="Y129" i="70"/>
  <c r="X129" i="70"/>
  <c r="W129" i="70"/>
  <c r="V129" i="70"/>
  <c r="U129" i="70"/>
  <c r="AN119" i="70"/>
  <c r="AM119" i="70"/>
  <c r="AL119" i="70"/>
  <c r="AK119" i="70"/>
  <c r="AA119" i="70"/>
  <c r="Z119" i="70"/>
  <c r="Y119" i="70"/>
  <c r="X119" i="70"/>
  <c r="W119" i="70"/>
  <c r="V119" i="70"/>
  <c r="AN118" i="70"/>
  <c r="AM118" i="70"/>
  <c r="AL118" i="70"/>
  <c r="AK118" i="70"/>
  <c r="AA118" i="70"/>
  <c r="Z118" i="70"/>
  <c r="Y118" i="70"/>
  <c r="X118" i="70"/>
  <c r="W118" i="70"/>
  <c r="V118" i="70"/>
  <c r="AB118" i="70" s="1"/>
  <c r="AN117" i="70"/>
  <c r="AM117" i="70"/>
  <c r="AL117" i="70"/>
  <c r="AK117" i="70"/>
  <c r="AA117" i="70"/>
  <c r="Z117" i="70"/>
  <c r="Y117" i="70"/>
  <c r="X117" i="70"/>
  <c r="W117" i="70"/>
  <c r="V117" i="70"/>
  <c r="AI117" i="70" s="1"/>
  <c r="AN116" i="70"/>
  <c r="AM116" i="70"/>
  <c r="AL116" i="70"/>
  <c r="AK116" i="70"/>
  <c r="AA116" i="70"/>
  <c r="Z116" i="70"/>
  <c r="Y116" i="70"/>
  <c r="X116" i="70"/>
  <c r="W116" i="70"/>
  <c r="V116" i="70"/>
  <c r="AN115" i="70"/>
  <c r="AM115" i="70"/>
  <c r="AL115" i="70"/>
  <c r="AK115" i="70"/>
  <c r="AA115" i="70"/>
  <c r="Z115" i="70"/>
  <c r="Y115" i="70"/>
  <c r="X115" i="70"/>
  <c r="AJ115" i="70" s="1"/>
  <c r="W115" i="70"/>
  <c r="V115" i="70"/>
  <c r="AN104" i="70"/>
  <c r="AM104" i="70"/>
  <c r="AL104" i="70"/>
  <c r="AK104" i="70"/>
  <c r="AA104" i="70"/>
  <c r="Z104" i="70"/>
  <c r="Y104" i="70"/>
  <c r="X104" i="70"/>
  <c r="W104" i="70"/>
  <c r="V104" i="70"/>
  <c r="AN103" i="70"/>
  <c r="AM103" i="70"/>
  <c r="AL103" i="70"/>
  <c r="AK103" i="70"/>
  <c r="AA103" i="70"/>
  <c r="Z103" i="70"/>
  <c r="Y103" i="70"/>
  <c r="X103" i="70"/>
  <c r="W103" i="70"/>
  <c r="V103" i="70"/>
  <c r="AN91" i="70"/>
  <c r="AM91" i="70"/>
  <c r="AL91" i="70"/>
  <c r="AK91" i="70"/>
  <c r="AA91" i="70"/>
  <c r="Z91" i="70"/>
  <c r="Y91" i="70"/>
  <c r="X91" i="70"/>
  <c r="W91" i="70"/>
  <c r="V91" i="70"/>
  <c r="AN78" i="70"/>
  <c r="AM78" i="70"/>
  <c r="AL78" i="70"/>
  <c r="AK78" i="70"/>
  <c r="AA78" i="70"/>
  <c r="Z78" i="70"/>
  <c r="Y78" i="70"/>
  <c r="X78" i="70"/>
  <c r="W78" i="70"/>
  <c r="V78" i="70"/>
  <c r="U78" i="70"/>
  <c r="AB78" i="70" s="1"/>
  <c r="AN77" i="70"/>
  <c r="AM77" i="70"/>
  <c r="AL77" i="70"/>
  <c r="AK77" i="70"/>
  <c r="AA77" i="70"/>
  <c r="Z77" i="70"/>
  <c r="Y77" i="70"/>
  <c r="X77" i="70"/>
  <c r="W77" i="70"/>
  <c r="V77" i="70"/>
  <c r="U77" i="70"/>
  <c r="AN76" i="70"/>
  <c r="AM76" i="70"/>
  <c r="AL76" i="70"/>
  <c r="AK76" i="70"/>
  <c r="AA76" i="70"/>
  <c r="Z76" i="70"/>
  <c r="Y76" i="70"/>
  <c r="X76" i="70"/>
  <c r="W76" i="70"/>
  <c r="V76" i="70"/>
  <c r="U76" i="70"/>
  <c r="AN75" i="70"/>
  <c r="AM75" i="70"/>
  <c r="AL75" i="70"/>
  <c r="AK75" i="70"/>
  <c r="AA75" i="70"/>
  <c r="Z75" i="70"/>
  <c r="Y75" i="70"/>
  <c r="X75" i="70"/>
  <c r="W75" i="70"/>
  <c r="V75" i="70"/>
  <c r="AN74" i="70"/>
  <c r="AM74" i="70"/>
  <c r="AL74" i="70"/>
  <c r="AK74" i="70"/>
  <c r="AA74" i="70"/>
  <c r="Z74" i="70"/>
  <c r="Y74" i="70"/>
  <c r="X74" i="70"/>
  <c r="W74" i="70"/>
  <c r="V74" i="70"/>
  <c r="AN63" i="70"/>
  <c r="AM63" i="70"/>
  <c r="AL63" i="70"/>
  <c r="AK63" i="70"/>
  <c r="AA63" i="70"/>
  <c r="Z63" i="70"/>
  <c r="Y63" i="70"/>
  <c r="X63" i="70"/>
  <c r="W63" i="70"/>
  <c r="V63" i="70"/>
  <c r="AN54" i="70"/>
  <c r="AM54" i="70"/>
  <c r="AL54" i="70"/>
  <c r="AK54" i="70"/>
  <c r="AA54" i="70"/>
  <c r="Z54" i="70"/>
  <c r="Y54" i="70"/>
  <c r="X54" i="70"/>
  <c r="W54" i="70"/>
  <c r="V54" i="70"/>
  <c r="AI54" i="70" s="1"/>
  <c r="AN53" i="70"/>
  <c r="AM53" i="70"/>
  <c r="AL53" i="70"/>
  <c r="AK53" i="70"/>
  <c r="AA53" i="70"/>
  <c r="Z53" i="70"/>
  <c r="Y53" i="70"/>
  <c r="X53" i="70"/>
  <c r="W53" i="70"/>
  <c r="V53" i="70"/>
  <c r="AI53" i="70" s="1"/>
  <c r="AN52" i="70"/>
  <c r="AM52" i="70"/>
  <c r="AL52" i="70"/>
  <c r="AK52" i="70"/>
  <c r="AA52" i="70"/>
  <c r="Z52" i="70"/>
  <c r="Y52" i="70"/>
  <c r="X52" i="70"/>
  <c r="W52" i="70"/>
  <c r="V52" i="70"/>
  <c r="AB52" i="70" s="1"/>
  <c r="AN51" i="70"/>
  <c r="AM51" i="70"/>
  <c r="AL51" i="70"/>
  <c r="AK51" i="70"/>
  <c r="AA51" i="70"/>
  <c r="Z51" i="70"/>
  <c r="Y51" i="70"/>
  <c r="X51" i="70"/>
  <c r="W51" i="70"/>
  <c r="V51" i="70"/>
  <c r="D29" i="70"/>
  <c r="D28" i="70"/>
  <c r="D27" i="70"/>
  <c r="D26" i="70"/>
  <c r="D25" i="70"/>
  <c r="D24" i="70"/>
  <c r="D23" i="70"/>
  <c r="AN170" i="69"/>
  <c r="AM170" i="69"/>
  <c r="AL170" i="69"/>
  <c r="AK170" i="69"/>
  <c r="AA170" i="69"/>
  <c r="Z170" i="69"/>
  <c r="Y170" i="69"/>
  <c r="X170" i="69"/>
  <c r="W170" i="69"/>
  <c r="V170" i="69"/>
  <c r="AB170" i="69" s="1"/>
  <c r="AN160" i="69"/>
  <c r="AM160" i="69"/>
  <c r="AL160" i="69"/>
  <c r="AK160" i="69"/>
  <c r="AA160" i="69"/>
  <c r="Z160" i="69"/>
  <c r="Y160" i="69"/>
  <c r="X160" i="69"/>
  <c r="W160" i="69"/>
  <c r="V160" i="69"/>
  <c r="AB160" i="69" s="1"/>
  <c r="AN150" i="69"/>
  <c r="AM150" i="69"/>
  <c r="AL150" i="69"/>
  <c r="AK150" i="69"/>
  <c r="AA150" i="69"/>
  <c r="Z150" i="69"/>
  <c r="Y150" i="69"/>
  <c r="X150" i="69"/>
  <c r="W150" i="69"/>
  <c r="V150" i="69"/>
  <c r="AI150" i="69" s="1"/>
  <c r="AN149" i="69"/>
  <c r="AM149" i="69"/>
  <c r="AL149" i="69"/>
  <c r="AK149" i="69"/>
  <c r="AA149" i="69"/>
  <c r="Z149" i="69"/>
  <c r="Y149" i="69"/>
  <c r="X149" i="69"/>
  <c r="W149" i="69"/>
  <c r="V149" i="69"/>
  <c r="AN148" i="69"/>
  <c r="AM148" i="69"/>
  <c r="AL148" i="69"/>
  <c r="AK148" i="69"/>
  <c r="AA148" i="69"/>
  <c r="Z148" i="69"/>
  <c r="Y148" i="69"/>
  <c r="X148" i="69"/>
  <c r="W148" i="69"/>
  <c r="V148" i="69"/>
  <c r="AN147" i="69"/>
  <c r="AM147" i="69"/>
  <c r="AL147" i="69"/>
  <c r="AK147" i="69"/>
  <c r="AA147" i="69"/>
  <c r="Z147" i="69"/>
  <c r="Y147" i="69"/>
  <c r="X147" i="69"/>
  <c r="W147" i="69"/>
  <c r="V147" i="69"/>
  <c r="AN146" i="69"/>
  <c r="AM146" i="69"/>
  <c r="AL146" i="69"/>
  <c r="AK146" i="69"/>
  <c r="AA146" i="69"/>
  <c r="Z146" i="69"/>
  <c r="Y146" i="69"/>
  <c r="X146" i="69"/>
  <c r="W146" i="69"/>
  <c r="V146" i="69"/>
  <c r="AN136" i="69"/>
  <c r="AM136" i="69"/>
  <c r="AL136" i="69"/>
  <c r="AK136" i="69"/>
  <c r="AA136" i="69"/>
  <c r="Z136" i="69"/>
  <c r="Y136" i="69"/>
  <c r="X136" i="69"/>
  <c r="W136" i="69"/>
  <c r="V136" i="69"/>
  <c r="U136" i="69"/>
  <c r="AN135" i="69"/>
  <c r="AM135" i="69"/>
  <c r="AL135" i="69"/>
  <c r="AK135" i="69"/>
  <c r="AA135" i="69"/>
  <c r="Z135" i="69"/>
  <c r="Y135" i="69"/>
  <c r="X135" i="69"/>
  <c r="W135" i="69"/>
  <c r="V135" i="69"/>
  <c r="U135" i="69"/>
  <c r="AN134" i="69"/>
  <c r="AM134" i="69"/>
  <c r="AL134" i="69"/>
  <c r="AK134" i="69"/>
  <c r="AA134" i="69"/>
  <c r="Z134" i="69"/>
  <c r="Y134" i="69"/>
  <c r="X134" i="69"/>
  <c r="W134" i="69"/>
  <c r="V134" i="69"/>
  <c r="U134" i="69"/>
  <c r="AN133" i="69"/>
  <c r="AM133" i="69"/>
  <c r="AL133" i="69"/>
  <c r="AK133" i="69"/>
  <c r="AA133" i="69"/>
  <c r="Z133" i="69"/>
  <c r="Y133" i="69"/>
  <c r="X133" i="69"/>
  <c r="W133" i="69"/>
  <c r="V133" i="69"/>
  <c r="U133" i="69"/>
  <c r="AN132" i="69"/>
  <c r="AM132" i="69"/>
  <c r="AL132" i="69"/>
  <c r="AK132" i="69"/>
  <c r="AA132" i="69"/>
  <c r="Z132" i="69"/>
  <c r="Y132" i="69"/>
  <c r="X132" i="69"/>
  <c r="AJ132" i="69" s="1"/>
  <c r="W132" i="69"/>
  <c r="V132" i="69"/>
  <c r="U132" i="69"/>
  <c r="AN131" i="69"/>
  <c r="AM131" i="69"/>
  <c r="AL131" i="69"/>
  <c r="AK131" i="69"/>
  <c r="AA131" i="69"/>
  <c r="Z131" i="69"/>
  <c r="Y131" i="69"/>
  <c r="X131" i="69"/>
  <c r="W131" i="69"/>
  <c r="V131" i="69"/>
  <c r="U131" i="69"/>
  <c r="AN130" i="69"/>
  <c r="AM130" i="69"/>
  <c r="AL130" i="69"/>
  <c r="AK130" i="69"/>
  <c r="AA130" i="69"/>
  <c r="Z130" i="69"/>
  <c r="Y130" i="69"/>
  <c r="X130" i="69"/>
  <c r="W130" i="69"/>
  <c r="V130" i="69"/>
  <c r="U130" i="69"/>
  <c r="AN129" i="69"/>
  <c r="AM129" i="69"/>
  <c r="AL129" i="69"/>
  <c r="AK129" i="69"/>
  <c r="AA129" i="69"/>
  <c r="Z129" i="69"/>
  <c r="Y129" i="69"/>
  <c r="X129" i="69"/>
  <c r="W129" i="69"/>
  <c r="V129" i="69"/>
  <c r="U129" i="69"/>
  <c r="AN119" i="69"/>
  <c r="AM119" i="69"/>
  <c r="AL119" i="69"/>
  <c r="AK119" i="69"/>
  <c r="AA119" i="69"/>
  <c r="Z119" i="69"/>
  <c r="Y119" i="69"/>
  <c r="X119" i="69"/>
  <c r="W119" i="69"/>
  <c r="V119" i="69"/>
  <c r="AN118" i="69"/>
  <c r="AM118" i="69"/>
  <c r="AL118" i="69"/>
  <c r="AK118" i="69"/>
  <c r="AA118" i="69"/>
  <c r="Z118" i="69"/>
  <c r="Y118" i="69"/>
  <c r="X118" i="69"/>
  <c r="W118" i="69"/>
  <c r="V118" i="69"/>
  <c r="AB118" i="69" s="1"/>
  <c r="AN117" i="69"/>
  <c r="AM117" i="69"/>
  <c r="AL117" i="69"/>
  <c r="AK117" i="69"/>
  <c r="AA117" i="69"/>
  <c r="Z117" i="69"/>
  <c r="Y117" i="69"/>
  <c r="X117" i="69"/>
  <c r="W117" i="69"/>
  <c r="V117" i="69"/>
  <c r="AN116" i="69"/>
  <c r="AM116" i="69"/>
  <c r="AL116" i="69"/>
  <c r="AK116" i="69"/>
  <c r="AA116" i="69"/>
  <c r="Z116" i="69"/>
  <c r="Y116" i="69"/>
  <c r="X116" i="69"/>
  <c r="W116" i="69"/>
  <c r="V116" i="69"/>
  <c r="AN115" i="69"/>
  <c r="AM115" i="69"/>
  <c r="AL115" i="69"/>
  <c r="AK115" i="69"/>
  <c r="AA115" i="69"/>
  <c r="Z115" i="69"/>
  <c r="Y115" i="69"/>
  <c r="X115" i="69"/>
  <c r="W115" i="69"/>
  <c r="V115" i="69"/>
  <c r="AN104" i="69"/>
  <c r="AM104" i="69"/>
  <c r="AL104" i="69"/>
  <c r="AK104" i="69"/>
  <c r="AA104" i="69"/>
  <c r="Z104" i="69"/>
  <c r="Y104" i="69"/>
  <c r="X104" i="69"/>
  <c r="W104" i="69"/>
  <c r="V104" i="69"/>
  <c r="AN103" i="69"/>
  <c r="AM103" i="69"/>
  <c r="AL103" i="69"/>
  <c r="AK103" i="69"/>
  <c r="AA103" i="69"/>
  <c r="Z103" i="69"/>
  <c r="Y103" i="69"/>
  <c r="X103" i="69"/>
  <c r="W103" i="69"/>
  <c r="V103" i="69"/>
  <c r="AN91" i="69"/>
  <c r="AM91" i="69"/>
  <c r="AL91" i="69"/>
  <c r="AK91" i="69"/>
  <c r="AA91" i="69"/>
  <c r="Z91" i="69"/>
  <c r="Y91" i="69"/>
  <c r="X91" i="69"/>
  <c r="W91" i="69"/>
  <c r="V91" i="69"/>
  <c r="AN78" i="69"/>
  <c r="AM78" i="69"/>
  <c r="AL78" i="69"/>
  <c r="AK78" i="69"/>
  <c r="AA78" i="69"/>
  <c r="Z78" i="69"/>
  <c r="Y78" i="69"/>
  <c r="X78" i="69"/>
  <c r="W78" i="69"/>
  <c r="V78" i="69"/>
  <c r="AI78" i="69" s="1"/>
  <c r="U78" i="69"/>
  <c r="AN77" i="69"/>
  <c r="AM77" i="69"/>
  <c r="AL77" i="69"/>
  <c r="AK77" i="69"/>
  <c r="AA77" i="69"/>
  <c r="Z77" i="69"/>
  <c r="Y77" i="69"/>
  <c r="X77" i="69"/>
  <c r="W77" i="69"/>
  <c r="V77" i="69"/>
  <c r="U77" i="69"/>
  <c r="AN76" i="69"/>
  <c r="AM76" i="69"/>
  <c r="AL76" i="69"/>
  <c r="AK76" i="69"/>
  <c r="AA76" i="69"/>
  <c r="Z76" i="69"/>
  <c r="Y76" i="69"/>
  <c r="X76" i="69"/>
  <c r="W76" i="69"/>
  <c r="V76" i="69"/>
  <c r="AI76" i="69" s="1"/>
  <c r="U76" i="69"/>
  <c r="AN75" i="69"/>
  <c r="AM75" i="69"/>
  <c r="AL75" i="69"/>
  <c r="AK75" i="69"/>
  <c r="AA75" i="69"/>
  <c r="Z75" i="69"/>
  <c r="Y75" i="69"/>
  <c r="X75" i="69"/>
  <c r="W75" i="69"/>
  <c r="V75" i="69"/>
  <c r="AN74" i="69"/>
  <c r="AM74" i="69"/>
  <c r="AL74" i="69"/>
  <c r="AK74" i="69"/>
  <c r="AA74" i="69"/>
  <c r="Z74" i="69"/>
  <c r="Y74" i="69"/>
  <c r="X74" i="69"/>
  <c r="W74" i="69"/>
  <c r="V74" i="69"/>
  <c r="AN63" i="69"/>
  <c r="AM63" i="69"/>
  <c r="AL63" i="69"/>
  <c r="AK63" i="69"/>
  <c r="AA63" i="69"/>
  <c r="Z63" i="69"/>
  <c r="Y63" i="69"/>
  <c r="X63" i="69"/>
  <c r="W63" i="69"/>
  <c r="V63" i="69"/>
  <c r="AN54" i="69"/>
  <c r="AM54" i="69"/>
  <c r="AL54" i="69"/>
  <c r="AK54" i="69"/>
  <c r="AA54" i="69"/>
  <c r="Z54" i="69"/>
  <c r="Y54" i="69"/>
  <c r="X54" i="69"/>
  <c r="W54" i="69"/>
  <c r="V54" i="69"/>
  <c r="AN53" i="69"/>
  <c r="AM53" i="69"/>
  <c r="AL53" i="69"/>
  <c r="AK53" i="69"/>
  <c r="AA53" i="69"/>
  <c r="Z53" i="69"/>
  <c r="Y53" i="69"/>
  <c r="X53" i="69"/>
  <c r="W53" i="69"/>
  <c r="V53" i="69"/>
  <c r="AN52" i="69"/>
  <c r="AM52" i="69"/>
  <c r="AL52" i="69"/>
  <c r="AK52" i="69"/>
  <c r="AA52" i="69"/>
  <c r="Z52" i="69"/>
  <c r="Y52" i="69"/>
  <c r="X52" i="69"/>
  <c r="W52" i="69"/>
  <c r="V52" i="69"/>
  <c r="AN51" i="69"/>
  <c r="AM51" i="69"/>
  <c r="AL51" i="69"/>
  <c r="AK51" i="69"/>
  <c r="AA51" i="69"/>
  <c r="Z51" i="69"/>
  <c r="Y51" i="69"/>
  <c r="X51" i="69"/>
  <c r="W51" i="69"/>
  <c r="V51" i="69"/>
  <c r="D29" i="69"/>
  <c r="D28" i="69"/>
  <c r="D27" i="69"/>
  <c r="D26" i="69"/>
  <c r="D25" i="69"/>
  <c r="D24" i="69"/>
  <c r="D23" i="69"/>
  <c r="AI91" i="71" l="1"/>
  <c r="AI149" i="70"/>
  <c r="AI104" i="70"/>
  <c r="AI63" i="70"/>
  <c r="AJ74" i="70"/>
  <c r="AI148" i="70"/>
  <c r="AI103" i="70"/>
  <c r="AI119" i="70"/>
  <c r="AI147" i="70"/>
  <c r="AG170" i="69"/>
  <c r="AI75" i="69"/>
  <c r="AI146" i="69"/>
  <c r="AI74" i="69"/>
  <c r="AD170" i="69"/>
  <c r="AB147" i="69"/>
  <c r="AG147" i="69" s="1"/>
  <c r="AI131" i="69"/>
  <c r="AI103" i="69"/>
  <c r="AI147" i="69"/>
  <c r="AB170" i="71"/>
  <c r="AF170" i="71" s="1"/>
  <c r="AB103" i="71"/>
  <c r="AD103" i="71" s="1"/>
  <c r="AD170" i="71"/>
  <c r="AI76" i="71"/>
  <c r="AC170" i="71"/>
  <c r="AJ132" i="71"/>
  <c r="AJ77" i="71"/>
  <c r="AJ135" i="71"/>
  <c r="AJ91" i="71"/>
  <c r="AJ118" i="71"/>
  <c r="AJ117" i="71"/>
  <c r="AB78" i="71"/>
  <c r="AE78" i="71" s="1"/>
  <c r="AI104" i="71"/>
  <c r="AJ130" i="71"/>
  <c r="AI147" i="71"/>
  <c r="AJ150" i="71"/>
  <c r="AE118" i="71"/>
  <c r="AJ75" i="71"/>
  <c r="AI118" i="71"/>
  <c r="AI135" i="71"/>
  <c r="AJ170" i="71"/>
  <c r="AI74" i="71"/>
  <c r="AB133" i="71"/>
  <c r="AF133" i="71" s="1"/>
  <c r="AJ136" i="71"/>
  <c r="AB147" i="71"/>
  <c r="AC147" i="71" s="1"/>
  <c r="AB130" i="71"/>
  <c r="AD130" i="71" s="1"/>
  <c r="AC103" i="71"/>
  <c r="AB118" i="71"/>
  <c r="AD118" i="71" s="1"/>
  <c r="AI54" i="71"/>
  <c r="AJ133" i="71"/>
  <c r="AJ129" i="71"/>
  <c r="AJ149" i="71"/>
  <c r="AI52" i="71"/>
  <c r="AJ76" i="71"/>
  <c r="AI77" i="71"/>
  <c r="AJ147" i="71"/>
  <c r="AI170" i="71"/>
  <c r="AB52" i="71"/>
  <c r="AD52" i="71" s="1"/>
  <c r="AI103" i="71"/>
  <c r="AJ116" i="71"/>
  <c r="AI51" i="71"/>
  <c r="AJ52" i="71"/>
  <c r="AJ78" i="71"/>
  <c r="AJ103" i="71"/>
  <c r="AJ115" i="71"/>
  <c r="AB136" i="71"/>
  <c r="AD136" i="71" s="1"/>
  <c r="AJ54" i="71"/>
  <c r="AJ103" i="70"/>
  <c r="AB115" i="70"/>
  <c r="AH115" i="70" s="1"/>
  <c r="AI129" i="70"/>
  <c r="AJ129" i="70"/>
  <c r="AB149" i="70"/>
  <c r="AG149" i="70" s="1"/>
  <c r="AJ118" i="70"/>
  <c r="AB54" i="70"/>
  <c r="AE54" i="70" s="1"/>
  <c r="AI51" i="70"/>
  <c r="AJ52" i="70"/>
  <c r="AJ77" i="70"/>
  <c r="AB117" i="70"/>
  <c r="AD117" i="70" s="1"/>
  <c r="AB133" i="70"/>
  <c r="AH133" i="70" s="1"/>
  <c r="AB134" i="70"/>
  <c r="AH134" i="70" s="1"/>
  <c r="AI135" i="70"/>
  <c r="AJ136" i="70"/>
  <c r="AB147" i="70"/>
  <c r="AE147" i="70" s="1"/>
  <c r="AJ54" i="70"/>
  <c r="AB146" i="70"/>
  <c r="AC146" i="70" s="1"/>
  <c r="AJ146" i="70"/>
  <c r="AB103" i="70"/>
  <c r="AE103" i="70" s="1"/>
  <c r="AJ135" i="70"/>
  <c r="AI150" i="70"/>
  <c r="AJ160" i="70"/>
  <c r="AB91" i="70"/>
  <c r="AC91" i="70" s="1"/>
  <c r="AB129" i="70"/>
  <c r="AH129" i="70" s="1"/>
  <c r="AB76" i="70"/>
  <c r="AH76" i="70" s="1"/>
  <c r="AJ51" i="70"/>
  <c r="AB77" i="70"/>
  <c r="AH77" i="70" s="1"/>
  <c r="AJ116" i="70"/>
  <c r="AB74" i="70"/>
  <c r="AE74" i="70" s="1"/>
  <c r="AJ131" i="70"/>
  <c r="AJ149" i="70"/>
  <c r="AJ147" i="70"/>
  <c r="AI77" i="70"/>
  <c r="AJ170" i="70"/>
  <c r="AI74" i="70"/>
  <c r="AI115" i="70"/>
  <c r="AB130" i="70"/>
  <c r="AE130" i="70" s="1"/>
  <c r="AI131" i="70"/>
  <c r="AI132" i="70"/>
  <c r="AJ133" i="70"/>
  <c r="AB135" i="70"/>
  <c r="AF135" i="70" s="1"/>
  <c r="AJ150" i="70"/>
  <c r="AC170" i="69"/>
  <c r="AB116" i="69"/>
  <c r="AF116" i="69" s="1"/>
  <c r="AJ129" i="69"/>
  <c r="AJ118" i="69"/>
  <c r="AI54" i="69"/>
  <c r="AB133" i="69"/>
  <c r="AF133" i="69" s="1"/>
  <c r="AB136" i="69"/>
  <c r="AH136" i="69" s="1"/>
  <c r="AJ147" i="69"/>
  <c r="AJ130" i="69"/>
  <c r="AI160" i="69"/>
  <c r="AJ150" i="69"/>
  <c r="AJ149" i="69"/>
  <c r="AJ54" i="69"/>
  <c r="AB130" i="69"/>
  <c r="AH130" i="69" s="1"/>
  <c r="AI132" i="69"/>
  <c r="AJ170" i="69"/>
  <c r="AJ74" i="69"/>
  <c r="AB103" i="69"/>
  <c r="AE103" i="69" s="1"/>
  <c r="AH160" i="69"/>
  <c r="AB78" i="69"/>
  <c r="AE78" i="69" s="1"/>
  <c r="AB146" i="71"/>
  <c r="AC146" i="71" s="1"/>
  <c r="AH77" i="71"/>
  <c r="AF104" i="71"/>
  <c r="AB117" i="71"/>
  <c r="AD119" i="71"/>
  <c r="AI160" i="71"/>
  <c r="AB77" i="71"/>
  <c r="AI129" i="71"/>
  <c r="AB131" i="71"/>
  <c r="AH131" i="71" s="1"/>
  <c r="AH52" i="71"/>
  <c r="AG52" i="71"/>
  <c r="AF52" i="71"/>
  <c r="AH103" i="71"/>
  <c r="AI132" i="71"/>
  <c r="AB134" i="71"/>
  <c r="AH134" i="71" s="1"/>
  <c r="AC134" i="71"/>
  <c r="AB148" i="71"/>
  <c r="AE148" i="71" s="1"/>
  <c r="AI148" i="71"/>
  <c r="AI149" i="71"/>
  <c r="AB160" i="71"/>
  <c r="AG160" i="71" s="1"/>
  <c r="AB76" i="71"/>
  <c r="AH76" i="71" s="1"/>
  <c r="AH160" i="71"/>
  <c r="AI119" i="71"/>
  <c r="AB132" i="71"/>
  <c r="AG132" i="71" s="1"/>
  <c r="AB149" i="71"/>
  <c r="AJ74" i="71"/>
  <c r="AJ119" i="71"/>
  <c r="AH132" i="71"/>
  <c r="AB135" i="71"/>
  <c r="AG135" i="71" s="1"/>
  <c r="AC52" i="71"/>
  <c r="AB74" i="71"/>
  <c r="AF74" i="71" s="1"/>
  <c r="AI131" i="71"/>
  <c r="AI146" i="71"/>
  <c r="AB53" i="71"/>
  <c r="AH53" i="71" s="1"/>
  <c r="AB63" i="71"/>
  <c r="AD63" i="71" s="1"/>
  <c r="AI63" i="71"/>
  <c r="AE53" i="71"/>
  <c r="AJ160" i="71"/>
  <c r="AB104" i="71"/>
  <c r="AI134" i="71"/>
  <c r="AJ146" i="71"/>
  <c r="AE52" i="71"/>
  <c r="AI53" i="71"/>
  <c r="AB54" i="71"/>
  <c r="AH54" i="71" s="1"/>
  <c r="AI115" i="71"/>
  <c r="AI117" i="71"/>
  <c r="AB115" i="71"/>
  <c r="AB51" i="71"/>
  <c r="AG51" i="71" s="1"/>
  <c r="AB129" i="71"/>
  <c r="AH129" i="71" s="1"/>
  <c r="AF134" i="71"/>
  <c r="AJ51" i="71"/>
  <c r="AB91" i="71"/>
  <c r="AC91" i="71" s="1"/>
  <c r="AJ53" i="71"/>
  <c r="AB119" i="71"/>
  <c r="AH119" i="71" s="1"/>
  <c r="AJ131" i="71"/>
  <c r="AJ134" i="71"/>
  <c r="AJ104" i="71"/>
  <c r="AJ148" i="71"/>
  <c r="AJ63" i="71"/>
  <c r="AI116" i="71"/>
  <c r="AI150" i="71"/>
  <c r="AI75" i="71"/>
  <c r="AI78" i="71"/>
  <c r="AI130" i="71"/>
  <c r="AI133" i="71"/>
  <c r="AI136" i="71"/>
  <c r="AB116" i="71"/>
  <c r="AD116" i="71" s="1"/>
  <c r="AB150" i="71"/>
  <c r="AB75" i="71"/>
  <c r="AF78" i="70"/>
  <c r="AD78" i="70"/>
  <c r="AG78" i="70"/>
  <c r="AE78" i="70"/>
  <c r="AH78" i="70"/>
  <c r="AE118" i="70"/>
  <c r="AF118" i="70"/>
  <c r="AD118" i="70"/>
  <c r="AH118" i="70"/>
  <c r="AG118" i="70"/>
  <c r="AC118" i="70"/>
  <c r="AF136" i="70"/>
  <c r="AD136" i="70"/>
  <c r="AH136" i="70"/>
  <c r="AG136" i="70"/>
  <c r="AE136" i="70"/>
  <c r="AC78" i="70"/>
  <c r="AF77" i="70"/>
  <c r="AD77" i="70"/>
  <c r="AC77" i="70"/>
  <c r="AE77" i="70"/>
  <c r="AG76" i="70"/>
  <c r="AF134" i="70"/>
  <c r="AC135" i="70"/>
  <c r="AD149" i="70"/>
  <c r="AF149" i="70"/>
  <c r="AH52" i="70"/>
  <c r="AC52" i="70"/>
  <c r="AG52" i="70"/>
  <c r="AF52" i="70"/>
  <c r="AE52" i="70"/>
  <c r="AD52" i="70"/>
  <c r="AC136" i="70"/>
  <c r="AF54" i="70"/>
  <c r="AE129" i="70"/>
  <c r="AD129" i="70"/>
  <c r="AC129" i="70"/>
  <c r="AF129" i="70"/>
  <c r="AF170" i="70"/>
  <c r="AD170" i="70"/>
  <c r="AH170" i="70"/>
  <c r="AE170" i="70"/>
  <c r="AC170" i="70"/>
  <c r="AG170" i="70"/>
  <c r="AE134" i="70"/>
  <c r="AC115" i="70"/>
  <c r="AF115" i="70"/>
  <c r="AE115" i="70"/>
  <c r="AD115" i="70"/>
  <c r="AI91" i="70"/>
  <c r="AI146" i="70"/>
  <c r="AI76" i="70"/>
  <c r="AJ91" i="70"/>
  <c r="AJ76" i="70"/>
  <c r="AB132" i="70"/>
  <c r="AH132" i="70" s="1"/>
  <c r="AJ134" i="70"/>
  <c r="AB51" i="70"/>
  <c r="AH51" i="70" s="1"/>
  <c r="AG103" i="70"/>
  <c r="AI130" i="70"/>
  <c r="AI133" i="70"/>
  <c r="AG147" i="70"/>
  <c r="AJ78" i="70"/>
  <c r="AB119" i="70"/>
  <c r="AH119" i="70" s="1"/>
  <c r="AB131" i="70"/>
  <c r="AH131" i="70" s="1"/>
  <c r="AB104" i="70"/>
  <c r="AE104" i="70" s="1"/>
  <c r="AG115" i="70"/>
  <c r="AG129" i="70"/>
  <c r="AC131" i="70"/>
  <c r="AC134" i="70"/>
  <c r="AG135" i="70"/>
  <c r="AB148" i="70"/>
  <c r="AF148" i="70" s="1"/>
  <c r="AJ53" i="70"/>
  <c r="AJ119" i="70"/>
  <c r="AJ148" i="70"/>
  <c r="AJ63" i="70"/>
  <c r="AB160" i="70"/>
  <c r="AF160" i="70" s="1"/>
  <c r="AI136" i="70"/>
  <c r="AB53" i="70"/>
  <c r="AH53" i="70" s="1"/>
  <c r="AB63" i="70"/>
  <c r="AE63" i="70" s="1"/>
  <c r="AE146" i="70"/>
  <c r="AJ104" i="70"/>
  <c r="AJ75" i="70"/>
  <c r="AJ130" i="70"/>
  <c r="AB116" i="70"/>
  <c r="AD116" i="70" s="1"/>
  <c r="AB150" i="70"/>
  <c r="AC150" i="70" s="1"/>
  <c r="AI134" i="70"/>
  <c r="AI116" i="70"/>
  <c r="AI118" i="70"/>
  <c r="AB75" i="70"/>
  <c r="AJ117" i="70"/>
  <c r="AI75" i="70"/>
  <c r="AI78" i="70"/>
  <c r="AI52" i="70"/>
  <c r="AI170" i="70"/>
  <c r="AB77" i="69"/>
  <c r="AH116" i="69"/>
  <c r="AG116" i="69"/>
  <c r="AB53" i="69"/>
  <c r="AH53" i="69" s="1"/>
  <c r="AC53" i="69"/>
  <c r="AB104" i="69"/>
  <c r="AD104" i="69" s="1"/>
  <c r="AI104" i="69"/>
  <c r="AI115" i="69"/>
  <c r="AH118" i="69"/>
  <c r="AF118" i="69"/>
  <c r="AE118" i="69"/>
  <c r="AB135" i="69"/>
  <c r="AH135" i="69" s="1"/>
  <c r="AE160" i="69"/>
  <c r="AD53" i="69"/>
  <c r="AJ116" i="69"/>
  <c r="AI117" i="69"/>
  <c r="AB119" i="69"/>
  <c r="AH119" i="69" s="1"/>
  <c r="AF160" i="69"/>
  <c r="AB51" i="69"/>
  <c r="AE51" i="69" s="1"/>
  <c r="AJ115" i="69"/>
  <c r="AI129" i="69"/>
  <c r="AI130" i="69"/>
  <c r="AI134" i="69"/>
  <c r="AB149" i="69"/>
  <c r="AG149" i="69" s="1"/>
  <c r="AG160" i="69"/>
  <c r="AB75" i="69"/>
  <c r="AD75" i="69" s="1"/>
  <c r="AJ51" i="69"/>
  <c r="AJ146" i="69"/>
  <c r="AB91" i="69"/>
  <c r="AC91" i="69" s="1"/>
  <c r="AC147" i="69"/>
  <c r="AD160" i="69"/>
  <c r="AC160" i="69"/>
  <c r="AJ75" i="69"/>
  <c r="AG119" i="69"/>
  <c r="AI133" i="69"/>
  <c r="AJ160" i="69"/>
  <c r="AJ91" i="69"/>
  <c r="AI53" i="69"/>
  <c r="AI77" i="69"/>
  <c r="AI116" i="69"/>
  <c r="AD118" i="69"/>
  <c r="AB134" i="69"/>
  <c r="AH134" i="69" s="1"/>
  <c r="AG136" i="69"/>
  <c r="AG118" i="69"/>
  <c r="AI135" i="69"/>
  <c r="AB115" i="69"/>
  <c r="AB131" i="69"/>
  <c r="AH131" i="69" s="1"/>
  <c r="AI91" i="69"/>
  <c r="AE116" i="69"/>
  <c r="AF147" i="69"/>
  <c r="AB74" i="69"/>
  <c r="AF74" i="69" s="1"/>
  <c r="AB76" i="69"/>
  <c r="AE76" i="69" s="1"/>
  <c r="AB117" i="69"/>
  <c r="AF117" i="69" s="1"/>
  <c r="AC118" i="69"/>
  <c r="AB129" i="69"/>
  <c r="AH129" i="69" s="1"/>
  <c r="AB54" i="69"/>
  <c r="AJ117" i="69"/>
  <c r="AJ133" i="69"/>
  <c r="AJ53" i="69"/>
  <c r="AC78" i="69"/>
  <c r="AI119" i="69"/>
  <c r="AI136" i="69"/>
  <c r="AI51" i="69"/>
  <c r="AB52" i="69"/>
  <c r="AJ52" i="69"/>
  <c r="AI52" i="69"/>
  <c r="AJ77" i="69"/>
  <c r="AB132" i="69"/>
  <c r="AH132" i="69" s="1"/>
  <c r="AJ63" i="69"/>
  <c r="AJ78" i="69"/>
  <c r="AJ135" i="69"/>
  <c r="AJ136" i="69"/>
  <c r="AB146" i="69"/>
  <c r="AC146" i="69" s="1"/>
  <c r="AB148" i="69"/>
  <c r="AF148" i="69" s="1"/>
  <c r="AC148" i="69"/>
  <c r="AI148" i="69"/>
  <c r="AI149" i="69"/>
  <c r="AH170" i="69"/>
  <c r="AF170" i="69"/>
  <c r="AE170" i="69"/>
  <c r="AJ76" i="69"/>
  <c r="AJ119" i="69"/>
  <c r="AJ131" i="69"/>
  <c r="AJ134" i="69"/>
  <c r="AI63" i="69"/>
  <c r="AJ104" i="69"/>
  <c r="AJ148" i="69"/>
  <c r="AI118" i="69"/>
  <c r="AI170" i="69"/>
  <c r="AB63" i="69"/>
  <c r="AF63" i="69" s="1"/>
  <c r="AJ103" i="69"/>
  <c r="AB150" i="69"/>
  <c r="R22" i="68"/>
  <c r="R22" i="65"/>
  <c r="AC118" i="71" l="1"/>
  <c r="AG133" i="71"/>
  <c r="AG74" i="71"/>
  <c r="AE170" i="71"/>
  <c r="AG170" i="71"/>
  <c r="AG78" i="71"/>
  <c r="AE103" i="71"/>
  <c r="AH133" i="71"/>
  <c r="AH170" i="71"/>
  <c r="AE63" i="71"/>
  <c r="AF103" i="71"/>
  <c r="AF53" i="71"/>
  <c r="AG103" i="71"/>
  <c r="AC119" i="70"/>
  <c r="AE149" i="70"/>
  <c r="AG146" i="70"/>
  <c r="AC149" i="70"/>
  <c r="AG77" i="70"/>
  <c r="AC76" i="70"/>
  <c r="AG74" i="70"/>
  <c r="AH130" i="70"/>
  <c r="AH146" i="70"/>
  <c r="AF74" i="70"/>
  <c r="AD119" i="70"/>
  <c r="AG53" i="70"/>
  <c r="AF147" i="70"/>
  <c r="AH54" i="70"/>
  <c r="AD76" i="70"/>
  <c r="AD130" i="70"/>
  <c r="AG130" i="70"/>
  <c r="AF76" i="70"/>
  <c r="AG134" i="70"/>
  <c r="AF146" i="70"/>
  <c r="AD146" i="70"/>
  <c r="AH147" i="70"/>
  <c r="AD134" i="70"/>
  <c r="AC130" i="70"/>
  <c r="AF130" i="70"/>
  <c r="AF53" i="70"/>
  <c r="AH74" i="70"/>
  <c r="AC147" i="70"/>
  <c r="AD147" i="70"/>
  <c r="AD54" i="70"/>
  <c r="AE76" i="70"/>
  <c r="AH74" i="69"/>
  <c r="AG103" i="69"/>
  <c r="AE147" i="69"/>
  <c r="AE130" i="69"/>
  <c r="AD147" i="69"/>
  <c r="AD131" i="69"/>
  <c r="AG130" i="69"/>
  <c r="AH147" i="69"/>
  <c r="AH103" i="69"/>
  <c r="AC133" i="69"/>
  <c r="AF130" i="69"/>
  <c r="AC103" i="69"/>
  <c r="AE146" i="71"/>
  <c r="AF118" i="71"/>
  <c r="AH74" i="71"/>
  <c r="AH78" i="71"/>
  <c r="AG118" i="71"/>
  <c r="AF160" i="71"/>
  <c r="AD133" i="71"/>
  <c r="AH118" i="71"/>
  <c r="AG147" i="71"/>
  <c r="AC78" i="71"/>
  <c r="AF147" i="71"/>
  <c r="AG76" i="71"/>
  <c r="AF136" i="71"/>
  <c r="AG53" i="71"/>
  <c r="AH147" i="71"/>
  <c r="AD53" i="71"/>
  <c r="AC116" i="71"/>
  <c r="AF78" i="71"/>
  <c r="AD78" i="71"/>
  <c r="AC136" i="71"/>
  <c r="AG136" i="71"/>
  <c r="AE130" i="71"/>
  <c r="AF130" i="71"/>
  <c r="AH130" i="71"/>
  <c r="AE136" i="71"/>
  <c r="AE119" i="71"/>
  <c r="AH136" i="71"/>
  <c r="AG130" i="71"/>
  <c r="AE133" i="71"/>
  <c r="AC133" i="71"/>
  <c r="AD146" i="71"/>
  <c r="AF146" i="71"/>
  <c r="AG119" i="71"/>
  <c r="AG146" i="71"/>
  <c r="AC76" i="71"/>
  <c r="AF51" i="71"/>
  <c r="AH51" i="71"/>
  <c r="AG134" i="71"/>
  <c r="AC130" i="71"/>
  <c r="AD147" i="71"/>
  <c r="AE147" i="71"/>
  <c r="AH146" i="71"/>
  <c r="AE91" i="70"/>
  <c r="AD63" i="70"/>
  <c r="AC148" i="70"/>
  <c r="AG91" i="70"/>
  <c r="AC54" i="70"/>
  <c r="AG133" i="70"/>
  <c r="AE117" i="70"/>
  <c r="AC133" i="70"/>
  <c r="AD74" i="70"/>
  <c r="AG54" i="70"/>
  <c r="AC117" i="70"/>
  <c r="AH149" i="70"/>
  <c r="AE133" i="70"/>
  <c r="AF133" i="70"/>
  <c r="AD133" i="70"/>
  <c r="AH135" i="70"/>
  <c r="AD150" i="70"/>
  <c r="AG117" i="70"/>
  <c r="AC103" i="70"/>
  <c r="AF103" i="70"/>
  <c r="AD103" i="70"/>
  <c r="AD148" i="70"/>
  <c r="AC74" i="70"/>
  <c r="AG51" i="70"/>
  <c r="AF91" i="70"/>
  <c r="AH117" i="70"/>
  <c r="AE51" i="70"/>
  <c r="AD135" i="70"/>
  <c r="AE135" i="70"/>
  <c r="AD91" i="70"/>
  <c r="AF117" i="70"/>
  <c r="AF51" i="70"/>
  <c r="AH103" i="70"/>
  <c r="AH91" i="70"/>
  <c r="AE148" i="69"/>
  <c r="AG146" i="69"/>
  <c r="AH78" i="69"/>
  <c r="AE146" i="69"/>
  <c r="AH146" i="69"/>
  <c r="AG134" i="69"/>
  <c r="AF103" i="69"/>
  <c r="AF78" i="69"/>
  <c r="AC116" i="69"/>
  <c r="AG78" i="69"/>
  <c r="AE131" i="69"/>
  <c r="AC130" i="69"/>
  <c r="AF53" i="69"/>
  <c r="AG131" i="69"/>
  <c r="AH149" i="69"/>
  <c r="AD119" i="69"/>
  <c r="AD116" i="69"/>
  <c r="AD78" i="69"/>
  <c r="AH133" i="69"/>
  <c r="AD133" i="69"/>
  <c r="AF146" i="69"/>
  <c r="AG53" i="69"/>
  <c r="AE133" i="69"/>
  <c r="AF134" i="69"/>
  <c r="AD130" i="69"/>
  <c r="AD103" i="69"/>
  <c r="AD136" i="69"/>
  <c r="AE136" i="69"/>
  <c r="AG133" i="69"/>
  <c r="AD91" i="69"/>
  <c r="AC136" i="69"/>
  <c r="AD134" i="69"/>
  <c r="AE134" i="69"/>
  <c r="AF136" i="69"/>
  <c r="AH91" i="69"/>
  <c r="AE53" i="69"/>
  <c r="AF91" i="69"/>
  <c r="AC131" i="71"/>
  <c r="AH148" i="71"/>
  <c r="AG148" i="71"/>
  <c r="AG63" i="71"/>
  <c r="AF63" i="71"/>
  <c r="AH63" i="71"/>
  <c r="AC63" i="71"/>
  <c r="AD117" i="71"/>
  <c r="AC117" i="71"/>
  <c r="AC119" i="71"/>
  <c r="AG104" i="71"/>
  <c r="AH104" i="71"/>
  <c r="AH150" i="71"/>
  <c r="AG150" i="71"/>
  <c r="AE150" i="71"/>
  <c r="AF150" i="71"/>
  <c r="AF91" i="71"/>
  <c r="AG131" i="71"/>
  <c r="AD104" i="71"/>
  <c r="AH135" i="71"/>
  <c r="AF132" i="71"/>
  <c r="AE132" i="71"/>
  <c r="AD132" i="71"/>
  <c r="AC132" i="71"/>
  <c r="AD150" i="71"/>
  <c r="AD91" i="71"/>
  <c r="AF149" i="71"/>
  <c r="AE149" i="71"/>
  <c r="AD149" i="71"/>
  <c r="AC149" i="71"/>
  <c r="AC148" i="71"/>
  <c r="AG91" i="71"/>
  <c r="AH91" i="71"/>
  <c r="AE104" i="71"/>
  <c r="AF77" i="71"/>
  <c r="AE77" i="71"/>
  <c r="AD77" i="71"/>
  <c r="AC77" i="71"/>
  <c r="AE91" i="71"/>
  <c r="AE134" i="71"/>
  <c r="AC150" i="71"/>
  <c r="AG129" i="71"/>
  <c r="AE131" i="71"/>
  <c r="AF131" i="71"/>
  <c r="AF119" i="71"/>
  <c r="AH117" i="71"/>
  <c r="AF115" i="71"/>
  <c r="AE115" i="71"/>
  <c r="AD115" i="71"/>
  <c r="AC115" i="71"/>
  <c r="AE117" i="71"/>
  <c r="AH149" i="71"/>
  <c r="AG149" i="71"/>
  <c r="AF117" i="71"/>
  <c r="AH75" i="71"/>
  <c r="AG75" i="71"/>
  <c r="AF75" i="71"/>
  <c r="AE75" i="71"/>
  <c r="AD75" i="71"/>
  <c r="AC104" i="71"/>
  <c r="AF129" i="71"/>
  <c r="AE129" i="71"/>
  <c r="AD129" i="71"/>
  <c r="AC129" i="71"/>
  <c r="AD134" i="71"/>
  <c r="AD51" i="71"/>
  <c r="AC51" i="71"/>
  <c r="AG54" i="71"/>
  <c r="AF54" i="71"/>
  <c r="AE54" i="71"/>
  <c r="AD54" i="71"/>
  <c r="AC54" i="71"/>
  <c r="AF76" i="71"/>
  <c r="AD160" i="71"/>
  <c r="AC160" i="71"/>
  <c r="AG117" i="71"/>
  <c r="AH115" i="71"/>
  <c r="AF148" i="71"/>
  <c r="AF135" i="71"/>
  <c r="AE135" i="71"/>
  <c r="AD135" i="71"/>
  <c r="AC135" i="71"/>
  <c r="AD148" i="71"/>
  <c r="AH116" i="71"/>
  <c r="AG116" i="71"/>
  <c r="AF116" i="71"/>
  <c r="AE116" i="71"/>
  <c r="AG77" i="71"/>
  <c r="AD131" i="71"/>
  <c r="AE51" i="71"/>
  <c r="AD76" i="71"/>
  <c r="AC53" i="71"/>
  <c r="AE74" i="71"/>
  <c r="AD74" i="71"/>
  <c r="AC74" i="71"/>
  <c r="AE76" i="71"/>
  <c r="AE160" i="71"/>
  <c r="AG115" i="71"/>
  <c r="AC75" i="71"/>
  <c r="AF75" i="70"/>
  <c r="AD75" i="70"/>
  <c r="AH75" i="70"/>
  <c r="AE75" i="70"/>
  <c r="AG75" i="70"/>
  <c r="AG104" i="70"/>
  <c r="AH104" i="70"/>
  <c r="AE160" i="70"/>
  <c r="AC75" i="70"/>
  <c r="AG132" i="70"/>
  <c r="AG131" i="70"/>
  <c r="AD131" i="70"/>
  <c r="AH150" i="70"/>
  <c r="AG150" i="70"/>
  <c r="AF150" i="70"/>
  <c r="AE150" i="70"/>
  <c r="AC104" i="70"/>
  <c r="AH148" i="70"/>
  <c r="AG148" i="70"/>
  <c r="AF131" i="70"/>
  <c r="AC116" i="70"/>
  <c r="AF119" i="70"/>
  <c r="AH160" i="70"/>
  <c r="AE131" i="70"/>
  <c r="AH63" i="70"/>
  <c r="AG63" i="70"/>
  <c r="AF63" i="70"/>
  <c r="AF104" i="70"/>
  <c r="AG119" i="70"/>
  <c r="AE132" i="70"/>
  <c r="AF132" i="70"/>
  <c r="AD132" i="70"/>
  <c r="AC132" i="70"/>
  <c r="AD51" i="70"/>
  <c r="AC51" i="70"/>
  <c r="AD104" i="70"/>
  <c r="AD53" i="70"/>
  <c r="AD160" i="70"/>
  <c r="AC160" i="70"/>
  <c r="AG160" i="70"/>
  <c r="AG116" i="70"/>
  <c r="AH116" i="70"/>
  <c r="AF116" i="70"/>
  <c r="AE116" i="70"/>
  <c r="AC63" i="70"/>
  <c r="AC53" i="70"/>
  <c r="AE119" i="70"/>
  <c r="AE53" i="70"/>
  <c r="AE148" i="70"/>
  <c r="AF115" i="69"/>
  <c r="AE115" i="69"/>
  <c r="AC115" i="69"/>
  <c r="AD115" i="69"/>
  <c r="AF52" i="69"/>
  <c r="AH52" i="69"/>
  <c r="AG52" i="69"/>
  <c r="AC52" i="69"/>
  <c r="AE52" i="69"/>
  <c r="AD52" i="69"/>
  <c r="AG74" i="69"/>
  <c r="AG104" i="69"/>
  <c r="AH104" i="69"/>
  <c r="AG76" i="69"/>
  <c r="AC104" i="69"/>
  <c r="AF77" i="69"/>
  <c r="AC77" i="69"/>
  <c r="AE77" i="69"/>
  <c r="AD77" i="69"/>
  <c r="AE91" i="69"/>
  <c r="AG77" i="69"/>
  <c r="AD117" i="69"/>
  <c r="AC117" i="69"/>
  <c r="AH117" i="69"/>
  <c r="AF76" i="69"/>
  <c r="AH115" i="69"/>
  <c r="AH51" i="69"/>
  <c r="AH150" i="69"/>
  <c r="AG150" i="69"/>
  <c r="AF150" i="69"/>
  <c r="AE150" i="69"/>
  <c r="AF135" i="69"/>
  <c r="AE135" i="69"/>
  <c r="AC135" i="69"/>
  <c r="AD135" i="69"/>
  <c r="AG54" i="69"/>
  <c r="AD54" i="69"/>
  <c r="AC54" i="69"/>
  <c r="AE54" i="69"/>
  <c r="AF54" i="69"/>
  <c r="AE132" i="69"/>
  <c r="AF132" i="69"/>
  <c r="AC132" i="69"/>
  <c r="AD132" i="69"/>
  <c r="AE129" i="69"/>
  <c r="AF129" i="69"/>
  <c r="AC129" i="69"/>
  <c r="AD129" i="69"/>
  <c r="AH54" i="69"/>
  <c r="AE119" i="69"/>
  <c r="AC75" i="69"/>
  <c r="AE104" i="69"/>
  <c r="AC119" i="69"/>
  <c r="AG115" i="69"/>
  <c r="AD51" i="69"/>
  <c r="AC51" i="69"/>
  <c r="AD76" i="69"/>
  <c r="AE117" i="69"/>
  <c r="AH77" i="69"/>
  <c r="AG132" i="69"/>
  <c r="AG129" i="69"/>
  <c r="AC131" i="69"/>
  <c r="AC134" i="69"/>
  <c r="AF104" i="69"/>
  <c r="AF119" i="69"/>
  <c r="AG91" i="69"/>
  <c r="AG51" i="69"/>
  <c r="AH76" i="69"/>
  <c r="AC150" i="69"/>
  <c r="AH63" i="69"/>
  <c r="AG63" i="69"/>
  <c r="AC76" i="69"/>
  <c r="AD150" i="69"/>
  <c r="AE74" i="69"/>
  <c r="AD74" i="69"/>
  <c r="AC74" i="69"/>
  <c r="AF51" i="69"/>
  <c r="AH148" i="69"/>
  <c r="AG148" i="69"/>
  <c r="AG75" i="69"/>
  <c r="AF75" i="69"/>
  <c r="AE75" i="69"/>
  <c r="AH75" i="69"/>
  <c r="AG135" i="69"/>
  <c r="AD146" i="69"/>
  <c r="AG117" i="69"/>
  <c r="AF131" i="69"/>
  <c r="AD63" i="69"/>
  <c r="AE63" i="69"/>
  <c r="AF149" i="69"/>
  <c r="AE149" i="69"/>
  <c r="AC149" i="69"/>
  <c r="AD149" i="69"/>
  <c r="AC63" i="69"/>
  <c r="AD148" i="69"/>
  <c r="AN170" i="64"/>
  <c r="AM170" i="64"/>
  <c r="AL170" i="64"/>
  <c r="AK170" i="64"/>
  <c r="AA170" i="64"/>
  <c r="Z170" i="64"/>
  <c r="Y170" i="64"/>
  <c r="X170" i="64"/>
  <c r="W170" i="64"/>
  <c r="V170" i="64"/>
  <c r="AN160" i="64"/>
  <c r="AM160" i="64"/>
  <c r="AL160" i="64"/>
  <c r="AK160" i="64"/>
  <c r="AA160" i="64"/>
  <c r="Z160" i="64"/>
  <c r="Y160" i="64"/>
  <c r="X160" i="64"/>
  <c r="W160" i="64"/>
  <c r="V160" i="64"/>
  <c r="AI160" i="64" s="1"/>
  <c r="AN150" i="64"/>
  <c r="AM150" i="64"/>
  <c r="AL150" i="64"/>
  <c r="AK150" i="64"/>
  <c r="AA150" i="64"/>
  <c r="Z150" i="64"/>
  <c r="Y150" i="64"/>
  <c r="X150" i="64"/>
  <c r="W150" i="64"/>
  <c r="V150" i="64"/>
  <c r="AN149" i="64"/>
  <c r="AM149" i="64"/>
  <c r="AL149" i="64"/>
  <c r="AK149" i="64"/>
  <c r="AA149" i="64"/>
  <c r="Z149" i="64"/>
  <c r="Y149" i="64"/>
  <c r="X149" i="64"/>
  <c r="W149" i="64"/>
  <c r="V149" i="64"/>
  <c r="AN148" i="64"/>
  <c r="AM148" i="64"/>
  <c r="AL148" i="64"/>
  <c r="AK148" i="64"/>
  <c r="AA148" i="64"/>
  <c r="Z148" i="64"/>
  <c r="Y148" i="64"/>
  <c r="X148" i="64"/>
  <c r="W148" i="64"/>
  <c r="V148" i="64"/>
  <c r="AN147" i="64"/>
  <c r="AM147" i="64"/>
  <c r="AL147" i="64"/>
  <c r="AK147" i="64"/>
  <c r="AA147" i="64"/>
  <c r="Z147" i="64"/>
  <c r="Y147" i="64"/>
  <c r="X147" i="64"/>
  <c r="W147" i="64"/>
  <c r="V147" i="64"/>
  <c r="AN146" i="64"/>
  <c r="AM146" i="64"/>
  <c r="AL146" i="64"/>
  <c r="AK146" i="64"/>
  <c r="AA146" i="64"/>
  <c r="Z146" i="64"/>
  <c r="Y146" i="64"/>
  <c r="X146" i="64"/>
  <c r="W146" i="64"/>
  <c r="V146" i="64"/>
  <c r="AN136" i="64"/>
  <c r="AM136" i="64"/>
  <c r="AL136" i="64"/>
  <c r="AK136" i="64"/>
  <c r="AA136" i="64"/>
  <c r="Z136" i="64"/>
  <c r="Y136" i="64"/>
  <c r="X136" i="64"/>
  <c r="W136" i="64"/>
  <c r="V136" i="64"/>
  <c r="U136" i="64"/>
  <c r="AN135" i="64"/>
  <c r="AM135" i="64"/>
  <c r="AL135" i="64"/>
  <c r="AK135" i="64"/>
  <c r="AA135" i="64"/>
  <c r="Z135" i="64"/>
  <c r="Y135" i="64"/>
  <c r="X135" i="64"/>
  <c r="W135" i="64"/>
  <c r="V135" i="64"/>
  <c r="U135" i="64"/>
  <c r="AB135" i="64" s="1"/>
  <c r="AD135" i="64" s="1"/>
  <c r="AN134" i="64"/>
  <c r="AM134" i="64"/>
  <c r="AL134" i="64"/>
  <c r="AK134" i="64"/>
  <c r="AA134" i="64"/>
  <c r="Z134" i="64"/>
  <c r="Y134" i="64"/>
  <c r="X134" i="64"/>
  <c r="W134" i="64"/>
  <c r="V134" i="64"/>
  <c r="U134" i="64"/>
  <c r="AN133" i="64"/>
  <c r="AM133" i="64"/>
  <c r="AL133" i="64"/>
  <c r="AK133" i="64"/>
  <c r="AA133" i="64"/>
  <c r="Z133" i="64"/>
  <c r="Y133" i="64"/>
  <c r="X133" i="64"/>
  <c r="W133" i="64"/>
  <c r="V133" i="64"/>
  <c r="U133" i="64"/>
  <c r="AN132" i="64"/>
  <c r="AM132" i="64"/>
  <c r="AL132" i="64"/>
  <c r="AK132" i="64"/>
  <c r="AA132" i="64"/>
  <c r="Z132" i="64"/>
  <c r="Y132" i="64"/>
  <c r="X132" i="64"/>
  <c r="W132" i="64"/>
  <c r="V132" i="64"/>
  <c r="U132" i="64"/>
  <c r="AN131" i="64"/>
  <c r="AM131" i="64"/>
  <c r="AL131" i="64"/>
  <c r="AK131" i="64"/>
  <c r="AA131" i="64"/>
  <c r="Z131" i="64"/>
  <c r="Y131" i="64"/>
  <c r="X131" i="64"/>
  <c r="W131" i="64"/>
  <c r="V131" i="64"/>
  <c r="U131" i="64"/>
  <c r="AN130" i="64"/>
  <c r="AM130" i="64"/>
  <c r="AL130" i="64"/>
  <c r="AK130" i="64"/>
  <c r="AA130" i="64"/>
  <c r="Z130" i="64"/>
  <c r="Y130" i="64"/>
  <c r="X130" i="64"/>
  <c r="W130" i="64"/>
  <c r="V130" i="64"/>
  <c r="U130" i="64"/>
  <c r="AN129" i="64"/>
  <c r="AM129" i="64"/>
  <c r="AL129" i="64"/>
  <c r="AK129" i="64"/>
  <c r="AA129" i="64"/>
  <c r="Z129" i="64"/>
  <c r="Y129" i="64"/>
  <c r="X129" i="64"/>
  <c r="W129" i="64"/>
  <c r="V129" i="64"/>
  <c r="U129" i="64"/>
  <c r="AN119" i="64"/>
  <c r="AM119" i="64"/>
  <c r="AL119" i="64"/>
  <c r="AK119" i="64"/>
  <c r="AA119" i="64"/>
  <c r="Z119" i="64"/>
  <c r="Y119" i="64"/>
  <c r="X119" i="64"/>
  <c r="W119" i="64"/>
  <c r="V119" i="64"/>
  <c r="AN118" i="64"/>
  <c r="AM118" i="64"/>
  <c r="AL118" i="64"/>
  <c r="AK118" i="64"/>
  <c r="AA118" i="64"/>
  <c r="Z118" i="64"/>
  <c r="Y118" i="64"/>
  <c r="X118" i="64"/>
  <c r="W118" i="64"/>
  <c r="V118" i="64"/>
  <c r="AN117" i="64"/>
  <c r="AM117" i="64"/>
  <c r="AL117" i="64"/>
  <c r="AK117" i="64"/>
  <c r="AA117" i="64"/>
  <c r="Z117" i="64"/>
  <c r="Y117" i="64"/>
  <c r="X117" i="64"/>
  <c r="W117" i="64"/>
  <c r="V117" i="64"/>
  <c r="AI117" i="64" s="1"/>
  <c r="AN116" i="64"/>
  <c r="AM116" i="64"/>
  <c r="AL116" i="64"/>
  <c r="AK116" i="64"/>
  <c r="AA116" i="64"/>
  <c r="Z116" i="64"/>
  <c r="Y116" i="64"/>
  <c r="X116" i="64"/>
  <c r="W116" i="64"/>
  <c r="V116" i="64"/>
  <c r="AN115" i="64"/>
  <c r="AM115" i="64"/>
  <c r="AL115" i="64"/>
  <c r="AK115" i="64"/>
  <c r="AA115" i="64"/>
  <c r="Z115" i="64"/>
  <c r="Y115" i="64"/>
  <c r="X115" i="64"/>
  <c r="W115" i="64"/>
  <c r="V115" i="64"/>
  <c r="AN104" i="64"/>
  <c r="AM104" i="64"/>
  <c r="AL104" i="64"/>
  <c r="AK104" i="64"/>
  <c r="AA104" i="64"/>
  <c r="Z104" i="64"/>
  <c r="Y104" i="64"/>
  <c r="X104" i="64"/>
  <c r="W104" i="64"/>
  <c r="V104" i="64"/>
  <c r="AN103" i="64"/>
  <c r="AM103" i="64"/>
  <c r="AL103" i="64"/>
  <c r="AK103" i="64"/>
  <c r="AA103" i="64"/>
  <c r="Z103" i="64"/>
  <c r="Y103" i="64"/>
  <c r="X103" i="64"/>
  <c r="W103" i="64"/>
  <c r="V103" i="64"/>
  <c r="AN91" i="64"/>
  <c r="AM91" i="64"/>
  <c r="AL91" i="64"/>
  <c r="AK91" i="64"/>
  <c r="AA91" i="64"/>
  <c r="Z91" i="64"/>
  <c r="Y91" i="64"/>
  <c r="X91" i="64"/>
  <c r="W91" i="64"/>
  <c r="V91" i="64"/>
  <c r="AN78" i="64"/>
  <c r="AM78" i="64"/>
  <c r="AL78" i="64"/>
  <c r="AK78" i="64"/>
  <c r="AA78" i="64"/>
  <c r="Z78" i="64"/>
  <c r="Y78" i="64"/>
  <c r="X78" i="64"/>
  <c r="W78" i="64"/>
  <c r="V78" i="64"/>
  <c r="U78" i="64"/>
  <c r="AN77" i="64"/>
  <c r="AM77" i="64"/>
  <c r="AL77" i="64"/>
  <c r="AK77" i="64"/>
  <c r="AA77" i="64"/>
  <c r="Z77" i="64"/>
  <c r="Y77" i="64"/>
  <c r="X77" i="64"/>
  <c r="W77" i="64"/>
  <c r="V77" i="64"/>
  <c r="U77" i="64"/>
  <c r="AN76" i="64"/>
  <c r="AM76" i="64"/>
  <c r="AL76" i="64"/>
  <c r="AK76" i="64"/>
  <c r="AA76" i="64"/>
  <c r="Z76" i="64"/>
  <c r="Y76" i="64"/>
  <c r="X76" i="64"/>
  <c r="W76" i="64"/>
  <c r="V76" i="64"/>
  <c r="U76" i="64"/>
  <c r="AN75" i="64"/>
  <c r="AM75" i="64"/>
  <c r="AL75" i="64"/>
  <c r="AK75" i="64"/>
  <c r="AA75" i="64"/>
  <c r="Z75" i="64"/>
  <c r="Y75" i="64"/>
  <c r="X75" i="64"/>
  <c r="W75" i="64"/>
  <c r="V75" i="64"/>
  <c r="AN74" i="64"/>
  <c r="AM74" i="64"/>
  <c r="AL74" i="64"/>
  <c r="AK74" i="64"/>
  <c r="AA74" i="64"/>
  <c r="Z74" i="64"/>
  <c r="Y74" i="64"/>
  <c r="X74" i="64"/>
  <c r="W74" i="64"/>
  <c r="V74" i="64"/>
  <c r="AN63" i="64"/>
  <c r="AM63" i="64"/>
  <c r="AL63" i="64"/>
  <c r="AK63" i="64"/>
  <c r="AA63" i="64"/>
  <c r="Z63" i="64"/>
  <c r="Y63" i="64"/>
  <c r="X63" i="64"/>
  <c r="W63" i="64"/>
  <c r="V63" i="64"/>
  <c r="AN54" i="64"/>
  <c r="AM54" i="64"/>
  <c r="AL54" i="64"/>
  <c r="AK54" i="64"/>
  <c r="AA54" i="64"/>
  <c r="Z54" i="64"/>
  <c r="Y54" i="64"/>
  <c r="X54" i="64"/>
  <c r="W54" i="64"/>
  <c r="V54" i="64"/>
  <c r="AN53" i="64"/>
  <c r="AM53" i="64"/>
  <c r="AL53" i="64"/>
  <c r="AK53" i="64"/>
  <c r="AA53" i="64"/>
  <c r="Z53" i="64"/>
  <c r="Y53" i="64"/>
  <c r="X53" i="64"/>
  <c r="W53" i="64"/>
  <c r="V53" i="64"/>
  <c r="AN52" i="64"/>
  <c r="AM52" i="64"/>
  <c r="AL52" i="64"/>
  <c r="AK52" i="64"/>
  <c r="AA52" i="64"/>
  <c r="Z52" i="64"/>
  <c r="Y52" i="64"/>
  <c r="X52" i="64"/>
  <c r="W52" i="64"/>
  <c r="V52" i="64"/>
  <c r="AN51" i="64"/>
  <c r="AM51" i="64"/>
  <c r="AL51" i="64"/>
  <c r="AK51" i="64"/>
  <c r="AA51" i="64"/>
  <c r="Z51" i="64"/>
  <c r="Y51" i="64"/>
  <c r="X51" i="64"/>
  <c r="W51" i="64"/>
  <c r="V51" i="64"/>
  <c r="AI51" i="64" s="1"/>
  <c r="D29" i="64"/>
  <c r="D28" i="64"/>
  <c r="D27" i="64"/>
  <c r="D26" i="64"/>
  <c r="D25" i="64"/>
  <c r="D24" i="64"/>
  <c r="D23" i="64"/>
  <c r="AI103" i="64" l="1"/>
  <c r="AB170" i="64"/>
  <c r="AB136" i="64"/>
  <c r="AH136" i="64" s="1"/>
  <c r="AJ118" i="64"/>
  <c r="AB129" i="64"/>
  <c r="AD129" i="64" s="1"/>
  <c r="AB133" i="64"/>
  <c r="AE133" i="64" s="1"/>
  <c r="AJ52" i="64"/>
  <c r="AB115" i="64"/>
  <c r="AD115" i="64" s="1"/>
  <c r="AB132" i="64"/>
  <c r="AF132" i="64" s="1"/>
  <c r="AI74" i="64"/>
  <c r="AJ78" i="64"/>
  <c r="AJ77" i="64"/>
  <c r="AI104" i="64"/>
  <c r="AI63" i="64"/>
  <c r="AJ75" i="64"/>
  <c r="AJ76" i="64"/>
  <c r="AJ74" i="64"/>
  <c r="AI115" i="64"/>
  <c r="AI132" i="64"/>
  <c r="AI54" i="64"/>
  <c r="AG115" i="64"/>
  <c r="AJ132" i="64"/>
  <c r="AJ133" i="64"/>
  <c r="AG135" i="64"/>
  <c r="AJ54" i="64"/>
  <c r="AJ103" i="64"/>
  <c r="AB119" i="64"/>
  <c r="AF119" i="64" s="1"/>
  <c r="AI129" i="64"/>
  <c r="AH135" i="64"/>
  <c r="AI149" i="64"/>
  <c r="AJ150" i="64"/>
  <c r="AH129" i="64"/>
  <c r="AB149" i="64"/>
  <c r="AC149" i="64" s="1"/>
  <c r="AJ116" i="64"/>
  <c r="AJ115" i="64"/>
  <c r="AJ135" i="64"/>
  <c r="AB78" i="64"/>
  <c r="AF78" i="64" s="1"/>
  <c r="AB103" i="64"/>
  <c r="AC103" i="64" s="1"/>
  <c r="AJ129" i="64"/>
  <c r="AJ130" i="64"/>
  <c r="AJ149" i="64"/>
  <c r="AJ147" i="64"/>
  <c r="AI135" i="64"/>
  <c r="AB51" i="64"/>
  <c r="AD51" i="64" s="1"/>
  <c r="AB77" i="64"/>
  <c r="AF77" i="64" s="1"/>
  <c r="AJ170" i="64"/>
  <c r="AJ136" i="64"/>
  <c r="AB130" i="64"/>
  <c r="AF130" i="64" s="1"/>
  <c r="AB52" i="64"/>
  <c r="AC52" i="64" s="1"/>
  <c r="AB118" i="64"/>
  <c r="AG118" i="64" s="1"/>
  <c r="AI77" i="64"/>
  <c r="AB91" i="64"/>
  <c r="AC91" i="64" s="1"/>
  <c r="AG129" i="64"/>
  <c r="AI147" i="64"/>
  <c r="AG53" i="64"/>
  <c r="AD133" i="64"/>
  <c r="AH103" i="64"/>
  <c r="AG103" i="64"/>
  <c r="AF103" i="64"/>
  <c r="AD170" i="64"/>
  <c r="AG52" i="64"/>
  <c r="AE52" i="64"/>
  <c r="AH52" i="64"/>
  <c r="AE53" i="64"/>
  <c r="AH170" i="64"/>
  <c r="AF170" i="64"/>
  <c r="AG170" i="64"/>
  <c r="AE170" i="64"/>
  <c r="AG133" i="64"/>
  <c r="AH133" i="64"/>
  <c r="AF133" i="64"/>
  <c r="AD52" i="64"/>
  <c r="AD118" i="64"/>
  <c r="AJ119" i="64"/>
  <c r="AJ131" i="64"/>
  <c r="AB74" i="64"/>
  <c r="AH74" i="64" s="1"/>
  <c r="AJ148" i="64"/>
  <c r="AB117" i="64"/>
  <c r="AF117" i="64" s="1"/>
  <c r="AI150" i="64"/>
  <c r="AJ51" i="64"/>
  <c r="AI91" i="64"/>
  <c r="AJ117" i="64"/>
  <c r="AI146" i="64"/>
  <c r="AB147" i="64"/>
  <c r="AJ160" i="64"/>
  <c r="AC170" i="64"/>
  <c r="AI53" i="64"/>
  <c r="AB54" i="64"/>
  <c r="AH54" i="64" s="1"/>
  <c r="AI76" i="64"/>
  <c r="AJ91" i="64"/>
  <c r="AI119" i="64"/>
  <c r="AI131" i="64"/>
  <c r="AI134" i="64"/>
  <c r="AJ146" i="64"/>
  <c r="AJ53" i="64"/>
  <c r="AC115" i="64"/>
  <c r="AC132" i="64"/>
  <c r="AC135" i="64"/>
  <c r="AI78" i="64"/>
  <c r="AE135" i="64"/>
  <c r="AI136" i="64"/>
  <c r="AB53" i="64"/>
  <c r="AD53" i="64" s="1"/>
  <c r="AB76" i="64"/>
  <c r="AE76" i="64" s="1"/>
  <c r="AI118" i="64"/>
  <c r="AB131" i="64"/>
  <c r="AH131" i="64" s="1"/>
  <c r="AB134" i="64"/>
  <c r="AE134" i="64" s="1"/>
  <c r="AF135" i="64"/>
  <c r="AI170" i="64"/>
  <c r="AB104" i="64"/>
  <c r="AH104" i="64" s="1"/>
  <c r="AB148" i="64"/>
  <c r="AH148" i="64" s="1"/>
  <c r="AC129" i="64"/>
  <c r="AI116" i="64"/>
  <c r="AI75" i="64"/>
  <c r="AE129" i="64"/>
  <c r="AI130" i="64"/>
  <c r="AE132" i="64"/>
  <c r="AI133" i="64"/>
  <c r="AB146" i="64"/>
  <c r="AC146" i="64" s="1"/>
  <c r="AI52" i="64"/>
  <c r="AB63" i="64"/>
  <c r="AH63" i="64" s="1"/>
  <c r="AJ134" i="64"/>
  <c r="AI148" i="64"/>
  <c r="AJ104" i="64"/>
  <c r="AJ63" i="64"/>
  <c r="AB160" i="64"/>
  <c r="AE160" i="64" s="1"/>
  <c r="AB116" i="64"/>
  <c r="AB150" i="64"/>
  <c r="AD150" i="64" s="1"/>
  <c r="AB75" i="64"/>
  <c r="AG149" i="64" l="1"/>
  <c r="AC53" i="64"/>
  <c r="AD149" i="64"/>
  <c r="AC133" i="64"/>
  <c r="AD91" i="64"/>
  <c r="AH115" i="64"/>
  <c r="AE149" i="64"/>
  <c r="AF149" i="64"/>
  <c r="AD77" i="64"/>
  <c r="AF118" i="64"/>
  <c r="AH76" i="64"/>
  <c r="AF134" i="64"/>
  <c r="AF129" i="64"/>
  <c r="AE77" i="64"/>
  <c r="AH118" i="64"/>
  <c r="AF76" i="64"/>
  <c r="AC130" i="64"/>
  <c r="AD136" i="64"/>
  <c r="AC78" i="64"/>
  <c r="AC136" i="64"/>
  <c r="AH130" i="64"/>
  <c r="AD130" i="64"/>
  <c r="AD132" i="64"/>
  <c r="AG130" i="64"/>
  <c r="AG132" i="64"/>
  <c r="AE136" i="64"/>
  <c r="AG136" i="64"/>
  <c r="AF136" i="64"/>
  <c r="AG76" i="64"/>
  <c r="AE91" i="64"/>
  <c r="AE130" i="64"/>
  <c r="AH132" i="64"/>
  <c r="AF115" i="64"/>
  <c r="AE115" i="64"/>
  <c r="AC118" i="64"/>
  <c r="AF53" i="64"/>
  <c r="AE117" i="64"/>
  <c r="AD76" i="64"/>
  <c r="AC148" i="64"/>
  <c r="AC119" i="64"/>
  <c r="AD119" i="64"/>
  <c r="AF52" i="64"/>
  <c r="AE103" i="64"/>
  <c r="AG148" i="64"/>
  <c r="AH146" i="64"/>
  <c r="AF148" i="64"/>
  <c r="AC134" i="64"/>
  <c r="AD103" i="64"/>
  <c r="AE51" i="64"/>
  <c r="AE119" i="64"/>
  <c r="AF51" i="64"/>
  <c r="AG119" i="64"/>
  <c r="AC77" i="64"/>
  <c r="AF91" i="64"/>
  <c r="AD78" i="64"/>
  <c r="AE118" i="64"/>
  <c r="AG78" i="64"/>
  <c r="AE63" i="64"/>
  <c r="AH119" i="64"/>
  <c r="AG91" i="64"/>
  <c r="AG74" i="64"/>
  <c r="AD148" i="64"/>
  <c r="AH78" i="64"/>
  <c r="AE78" i="64"/>
  <c r="AG77" i="64"/>
  <c r="AC63" i="64"/>
  <c r="AC76" i="64"/>
  <c r="AC51" i="64"/>
  <c r="AH51" i="64"/>
  <c r="AH91" i="64"/>
  <c r="AH77" i="64"/>
  <c r="AE148" i="64"/>
  <c r="AG51" i="64"/>
  <c r="AH53" i="64"/>
  <c r="AF146" i="64"/>
  <c r="AE146" i="64"/>
  <c r="AH149" i="64"/>
  <c r="AH75" i="64"/>
  <c r="AG75" i="64"/>
  <c r="AF75" i="64"/>
  <c r="AG116" i="64"/>
  <c r="AH116" i="64"/>
  <c r="AC160" i="64"/>
  <c r="AD160" i="64"/>
  <c r="AD75" i="64"/>
  <c r="AC116" i="64"/>
  <c r="AG147" i="64"/>
  <c r="AE147" i="64"/>
  <c r="AH147" i="64"/>
  <c r="AF147" i="64"/>
  <c r="AD147" i="64"/>
  <c r="AH160" i="64"/>
  <c r="AF150" i="64"/>
  <c r="AG134" i="64"/>
  <c r="AG160" i="64"/>
  <c r="AD134" i="64"/>
  <c r="AF74" i="64"/>
  <c r="AC104" i="64"/>
  <c r="AH117" i="64"/>
  <c r="AE116" i="64"/>
  <c r="AF160" i="64"/>
  <c r="AH134" i="64"/>
  <c r="AF116" i="64"/>
  <c r="AG150" i="64"/>
  <c r="AH150" i="64"/>
  <c r="AE150" i="64"/>
  <c r="AD146" i="64"/>
  <c r="AD131" i="64"/>
  <c r="AF131" i="64"/>
  <c r="AC150" i="64"/>
  <c r="AG104" i="64"/>
  <c r="AD104" i="64"/>
  <c r="AD116" i="64"/>
  <c r="AC117" i="64"/>
  <c r="AD117" i="64"/>
  <c r="AE104" i="64"/>
  <c r="AE74" i="64"/>
  <c r="AD74" i="64"/>
  <c r="AC74" i="64"/>
  <c r="AG131" i="64"/>
  <c r="AC147" i="64"/>
  <c r="AE75" i="64"/>
  <c r="AG117" i="64"/>
  <c r="AC131" i="64"/>
  <c r="AG63" i="64"/>
  <c r="AD63" i="64"/>
  <c r="AE131" i="64"/>
  <c r="AC54" i="64"/>
  <c r="AF54" i="64"/>
  <c r="AG54" i="64"/>
  <c r="AD54" i="64"/>
  <c r="AE54" i="64"/>
  <c r="AF104" i="64"/>
  <c r="AG146" i="64"/>
  <c r="AF63" i="64"/>
  <c r="AC75" i="64"/>
  <c r="AL170" i="61" l="1"/>
  <c r="AM170" i="61"/>
  <c r="AN170" i="61"/>
  <c r="AK170" i="61"/>
  <c r="W170" i="61"/>
  <c r="X170" i="61"/>
  <c r="Y170" i="61"/>
  <c r="Z170" i="61"/>
  <c r="AA170" i="61"/>
  <c r="V170" i="61"/>
  <c r="AL160" i="61"/>
  <c r="AM160" i="61"/>
  <c r="AN160" i="61"/>
  <c r="AK160" i="61"/>
  <c r="W160" i="61"/>
  <c r="X160" i="61"/>
  <c r="Y160" i="61"/>
  <c r="Z160" i="61"/>
  <c r="AA160" i="61"/>
  <c r="V160" i="61"/>
  <c r="AK147" i="61"/>
  <c r="AL147" i="61"/>
  <c r="AM147" i="61"/>
  <c r="AN147" i="61"/>
  <c r="AK148" i="61"/>
  <c r="AL148" i="61"/>
  <c r="AM148" i="61"/>
  <c r="AN148" i="61"/>
  <c r="AK149" i="61"/>
  <c r="AL149" i="61"/>
  <c r="AM149" i="61"/>
  <c r="AN149" i="61"/>
  <c r="AK150" i="61"/>
  <c r="AL150" i="61"/>
  <c r="AM150" i="61"/>
  <c r="AN150" i="61"/>
  <c r="AL146" i="61"/>
  <c r="AM146" i="61"/>
  <c r="AN146" i="61"/>
  <c r="AK146" i="61"/>
  <c r="V147" i="61"/>
  <c r="W147" i="61"/>
  <c r="X147" i="61"/>
  <c r="Y147" i="61"/>
  <c r="Z147" i="61"/>
  <c r="AI147" i="61" s="1"/>
  <c r="AA147" i="61"/>
  <c r="V148" i="61"/>
  <c r="W148" i="61"/>
  <c r="X148" i="61"/>
  <c r="Y148" i="61"/>
  <c r="Z148" i="61"/>
  <c r="AA148" i="61"/>
  <c r="V149" i="61"/>
  <c r="W149" i="61"/>
  <c r="X149" i="61"/>
  <c r="Y149" i="61"/>
  <c r="Z149" i="61"/>
  <c r="AA149" i="61"/>
  <c r="V150" i="61"/>
  <c r="W150" i="61"/>
  <c r="X150" i="61"/>
  <c r="Y150" i="61"/>
  <c r="Z150" i="61"/>
  <c r="AA150" i="61"/>
  <c r="W146" i="61"/>
  <c r="X146" i="61"/>
  <c r="Y146" i="61"/>
  <c r="Z146" i="61"/>
  <c r="AA146" i="61"/>
  <c r="V146" i="61"/>
  <c r="AK130" i="61"/>
  <c r="AL130" i="61"/>
  <c r="AM130" i="61"/>
  <c r="AN130" i="61"/>
  <c r="AK131" i="61"/>
  <c r="AL131" i="61"/>
  <c r="AM131" i="61"/>
  <c r="AN131" i="61"/>
  <c r="AK132" i="61"/>
  <c r="AL132" i="61"/>
  <c r="AM132" i="61"/>
  <c r="AN132" i="61"/>
  <c r="AK133" i="61"/>
  <c r="AL133" i="61"/>
  <c r="AM133" i="61"/>
  <c r="AN133" i="61"/>
  <c r="AK134" i="61"/>
  <c r="AL134" i="61"/>
  <c r="AM134" i="61"/>
  <c r="AN134" i="61"/>
  <c r="AK135" i="61"/>
  <c r="AL135" i="61"/>
  <c r="AM135" i="61"/>
  <c r="AN135" i="61"/>
  <c r="AK136" i="61"/>
  <c r="AL136" i="61"/>
  <c r="AM136" i="61"/>
  <c r="AN136" i="61"/>
  <c r="AL129" i="61"/>
  <c r="AM129" i="61"/>
  <c r="AN129" i="61"/>
  <c r="AK129" i="61"/>
  <c r="U129" i="61"/>
  <c r="U130" i="61"/>
  <c r="U131" i="61"/>
  <c r="U132" i="61"/>
  <c r="U133" i="61"/>
  <c r="U134" i="61"/>
  <c r="U135" i="61"/>
  <c r="U136" i="61"/>
  <c r="V130" i="61"/>
  <c r="W130" i="61"/>
  <c r="X130" i="61"/>
  <c r="Y130" i="61"/>
  <c r="Z130" i="61"/>
  <c r="AA130" i="61"/>
  <c r="V131" i="61"/>
  <c r="W131" i="61"/>
  <c r="X131" i="61"/>
  <c r="Y131" i="61"/>
  <c r="Z131" i="61"/>
  <c r="AA131" i="61"/>
  <c r="V132" i="61"/>
  <c r="W132" i="61"/>
  <c r="X132" i="61"/>
  <c r="Y132" i="61"/>
  <c r="Z132" i="61"/>
  <c r="AA132" i="61"/>
  <c r="V133" i="61"/>
  <c r="AB133" i="61" s="1"/>
  <c r="W133" i="61"/>
  <c r="X133" i="61"/>
  <c r="Y133" i="61"/>
  <c r="Z133" i="61"/>
  <c r="AA133" i="61"/>
  <c r="V134" i="61"/>
  <c r="W134" i="61"/>
  <c r="X134" i="61"/>
  <c r="Y134" i="61"/>
  <c r="Z134" i="61"/>
  <c r="AA134" i="61"/>
  <c r="V135" i="61"/>
  <c r="AB135" i="61" s="1"/>
  <c r="W135" i="61"/>
  <c r="X135" i="61"/>
  <c r="Y135" i="61"/>
  <c r="Z135" i="61"/>
  <c r="AA135" i="61"/>
  <c r="V136" i="61"/>
  <c r="W136" i="61"/>
  <c r="X136" i="61"/>
  <c r="Y136" i="61"/>
  <c r="Z136" i="61"/>
  <c r="AA136" i="61"/>
  <c r="W129" i="61"/>
  <c r="X129" i="61"/>
  <c r="Y129" i="61"/>
  <c r="Z129" i="61"/>
  <c r="AA129" i="61"/>
  <c r="V129" i="61"/>
  <c r="AK116" i="61"/>
  <c r="AL116" i="61"/>
  <c r="AM116" i="61"/>
  <c r="AN116" i="61"/>
  <c r="AK117" i="61"/>
  <c r="AL117" i="61"/>
  <c r="AM117" i="61"/>
  <c r="AN117" i="61"/>
  <c r="AK118" i="61"/>
  <c r="AL118" i="61"/>
  <c r="AM118" i="61"/>
  <c r="AN118" i="61"/>
  <c r="AK119" i="61"/>
  <c r="AL119" i="61"/>
  <c r="AM119" i="61"/>
  <c r="AN119" i="61"/>
  <c r="AL115" i="61"/>
  <c r="AM115" i="61"/>
  <c r="AN115" i="61"/>
  <c r="AK115" i="61"/>
  <c r="V116" i="61"/>
  <c r="W116" i="61"/>
  <c r="X116" i="61"/>
  <c r="Y116" i="61"/>
  <c r="Z116" i="61"/>
  <c r="AA116" i="61"/>
  <c r="V117" i="61"/>
  <c r="W117" i="61"/>
  <c r="X117" i="61"/>
  <c r="Y117" i="61"/>
  <c r="Z117" i="61"/>
  <c r="AA117" i="61"/>
  <c r="V118" i="61"/>
  <c r="W118" i="61"/>
  <c r="X118" i="61"/>
  <c r="Y118" i="61"/>
  <c r="Z118" i="61"/>
  <c r="AA118" i="61"/>
  <c r="AB118" i="61" s="1"/>
  <c r="AF118" i="61" s="1"/>
  <c r="V119" i="61"/>
  <c r="W119" i="61"/>
  <c r="X119" i="61"/>
  <c r="Y119" i="61"/>
  <c r="AI119" i="61" s="1"/>
  <c r="Z119" i="61"/>
  <c r="AJ119" i="61" s="1"/>
  <c r="AA119" i="61"/>
  <c r="W115" i="61"/>
  <c r="X115" i="61"/>
  <c r="Y115" i="61"/>
  <c r="Z115" i="61"/>
  <c r="AA115" i="61"/>
  <c r="V115" i="61"/>
  <c r="AB115" i="61" s="1"/>
  <c r="AC115" i="61" s="1"/>
  <c r="AK104" i="61"/>
  <c r="AL104" i="61"/>
  <c r="AM104" i="61"/>
  <c r="AN104" i="61"/>
  <c r="AL103" i="61"/>
  <c r="AM103" i="61"/>
  <c r="AN103" i="61"/>
  <c r="AK103" i="61"/>
  <c r="V104" i="61"/>
  <c r="W104" i="61"/>
  <c r="X104" i="61"/>
  <c r="Y104" i="61"/>
  <c r="Z104" i="61"/>
  <c r="AA104" i="61"/>
  <c r="W103" i="61"/>
  <c r="X103" i="61"/>
  <c r="Y103" i="61"/>
  <c r="Z103" i="61"/>
  <c r="AA103" i="61"/>
  <c r="V103" i="61"/>
  <c r="AL91" i="61"/>
  <c r="AM91" i="61"/>
  <c r="AN91" i="61"/>
  <c r="AK91" i="61"/>
  <c r="W91" i="61"/>
  <c r="X91" i="61"/>
  <c r="Y91" i="61"/>
  <c r="Z91" i="61"/>
  <c r="AA91" i="61"/>
  <c r="V91" i="61"/>
  <c r="AK75" i="61"/>
  <c r="AL75" i="61"/>
  <c r="AM75" i="61"/>
  <c r="AN75" i="61"/>
  <c r="AK76" i="61"/>
  <c r="AL76" i="61"/>
  <c r="AM76" i="61"/>
  <c r="AN76" i="61"/>
  <c r="AK77" i="61"/>
  <c r="AL77" i="61"/>
  <c r="AM77" i="61"/>
  <c r="AN77" i="61"/>
  <c r="AK78" i="61"/>
  <c r="AL78" i="61"/>
  <c r="AM78" i="61"/>
  <c r="AN78" i="61"/>
  <c r="AL74" i="61"/>
  <c r="AM74" i="61"/>
  <c r="AN74" i="61"/>
  <c r="AK74" i="61"/>
  <c r="U76" i="61"/>
  <c r="U77" i="61"/>
  <c r="U78" i="61"/>
  <c r="AB78" i="61" s="1"/>
  <c r="V75" i="61"/>
  <c r="W75" i="61"/>
  <c r="X75" i="61"/>
  <c r="Y75" i="61"/>
  <c r="Z75" i="61"/>
  <c r="AA75" i="61"/>
  <c r="V76" i="61"/>
  <c r="W76" i="61"/>
  <c r="X76" i="61"/>
  <c r="Y76" i="61"/>
  <c r="Z76" i="61"/>
  <c r="AA76" i="61"/>
  <c r="V77" i="61"/>
  <c r="W77" i="61"/>
  <c r="X77" i="61"/>
  <c r="Y77" i="61"/>
  <c r="Z77" i="61"/>
  <c r="AA77" i="61"/>
  <c r="V78" i="61"/>
  <c r="W78" i="61"/>
  <c r="X78" i="61"/>
  <c r="Y78" i="61"/>
  <c r="Z78" i="61"/>
  <c r="AA78" i="61"/>
  <c r="W74" i="61"/>
  <c r="X74" i="61"/>
  <c r="Y74" i="61"/>
  <c r="Z74" i="61"/>
  <c r="AA74" i="61"/>
  <c r="V74" i="61"/>
  <c r="AL63" i="61"/>
  <c r="AM63" i="61"/>
  <c r="AN63" i="61"/>
  <c r="AK63" i="61"/>
  <c r="W63" i="61"/>
  <c r="X63" i="61"/>
  <c r="Y63" i="61"/>
  <c r="Z63" i="61"/>
  <c r="AA63" i="61"/>
  <c r="V63" i="61"/>
  <c r="AK52" i="61"/>
  <c r="AL52" i="61"/>
  <c r="AM52" i="61"/>
  <c r="AN52" i="61"/>
  <c r="AK53" i="61"/>
  <c r="AL53" i="61"/>
  <c r="AM53" i="61"/>
  <c r="AN53" i="61"/>
  <c r="AK54" i="61"/>
  <c r="AL54" i="61"/>
  <c r="AM54" i="61"/>
  <c r="AN54" i="61"/>
  <c r="AL51" i="61"/>
  <c r="AM51" i="61"/>
  <c r="AN51" i="61"/>
  <c r="AK51" i="61"/>
  <c r="V52" i="61"/>
  <c r="W52" i="61"/>
  <c r="X52" i="61"/>
  <c r="Y52" i="61"/>
  <c r="Z52" i="61"/>
  <c r="AA52" i="61"/>
  <c r="V53" i="61"/>
  <c r="W53" i="61"/>
  <c r="X53" i="61"/>
  <c r="Y53" i="61"/>
  <c r="Z53" i="61"/>
  <c r="AA53" i="61"/>
  <c r="V54" i="61"/>
  <c r="W54" i="61"/>
  <c r="X54" i="61"/>
  <c r="Y54" i="61"/>
  <c r="Z54" i="61"/>
  <c r="AA54" i="61"/>
  <c r="W51" i="61"/>
  <c r="X51" i="61"/>
  <c r="Y51" i="61"/>
  <c r="Z51" i="61"/>
  <c r="AA51" i="61"/>
  <c r="V51" i="61"/>
  <c r="AJ118" i="61"/>
  <c r="AI118" i="61"/>
  <c r="AJ117" i="61"/>
  <c r="D29" i="61"/>
  <c r="D28" i="61"/>
  <c r="D27" i="61"/>
  <c r="D26" i="61"/>
  <c r="D25" i="61"/>
  <c r="D24" i="61"/>
  <c r="D23" i="61"/>
  <c r="AJ148" i="61" l="1"/>
  <c r="AB130" i="61"/>
  <c r="AB76" i="61"/>
  <c r="AB129" i="61"/>
  <c r="AJ133" i="61"/>
  <c r="AB136" i="61"/>
  <c r="AH136" i="61" s="1"/>
  <c r="AJ147" i="61"/>
  <c r="AI149" i="61"/>
  <c r="AJ116" i="61"/>
  <c r="AJ115" i="61"/>
  <c r="AB77" i="61"/>
  <c r="AE77" i="61" s="1"/>
  <c r="AH116" i="61"/>
  <c r="AB134" i="61"/>
  <c r="AJ131" i="61"/>
  <c r="AB75" i="61"/>
  <c r="AB116" i="61"/>
  <c r="AG116" i="61" s="1"/>
  <c r="AI132" i="61"/>
  <c r="AB131" i="61"/>
  <c r="AB170" i="61"/>
  <c r="AH170" i="61" s="1"/>
  <c r="AJ104" i="61"/>
  <c r="AI116" i="61"/>
  <c r="AH115" i="61"/>
  <c r="AB132" i="61"/>
  <c r="AG132" i="61" s="1"/>
  <c r="AI103" i="61"/>
  <c r="AJ130" i="61"/>
  <c r="AB160" i="61"/>
  <c r="AE160" i="61" s="1"/>
  <c r="AB148" i="61"/>
  <c r="AD148" i="61" s="1"/>
  <c r="AB104" i="61"/>
  <c r="AE104" i="61" s="1"/>
  <c r="AB150" i="61"/>
  <c r="AI74" i="61"/>
  <c r="AJ103" i="61"/>
  <c r="AJ78" i="61"/>
  <c r="AB91" i="61"/>
  <c r="AE91" i="61" s="1"/>
  <c r="AI117" i="61"/>
  <c r="AJ150" i="61"/>
  <c r="AJ160" i="61"/>
  <c r="AJ136" i="61"/>
  <c r="AI130" i="61"/>
  <c r="AF115" i="61"/>
  <c r="AG115" i="61"/>
  <c r="AF170" i="61"/>
  <c r="AE170" i="61"/>
  <c r="AC170" i="61"/>
  <c r="AI170" i="61"/>
  <c r="AJ170" i="61"/>
  <c r="AF160" i="61"/>
  <c r="AI160" i="61"/>
  <c r="AC150" i="61"/>
  <c r="AH150" i="61"/>
  <c r="AG150" i="61"/>
  <c r="AF150" i="61"/>
  <c r="AE150" i="61"/>
  <c r="AD150" i="61"/>
  <c r="AB147" i="61"/>
  <c r="AJ146" i="61"/>
  <c r="AI148" i="61"/>
  <c r="AB149" i="61"/>
  <c r="AI150" i="61"/>
  <c r="AJ149" i="61"/>
  <c r="AI146" i="61"/>
  <c r="AC148" i="61"/>
  <c r="AB146" i="61"/>
  <c r="AD146" i="61" s="1"/>
  <c r="AH135" i="61"/>
  <c r="AE135" i="61"/>
  <c r="AJ135" i="61"/>
  <c r="AD136" i="61"/>
  <c r="AF136" i="61"/>
  <c r="AI134" i="61"/>
  <c r="AJ134" i="61"/>
  <c r="AI135" i="61"/>
  <c r="AC135" i="61"/>
  <c r="AG136" i="61"/>
  <c r="AI136" i="61"/>
  <c r="AE129" i="61"/>
  <c r="AF130" i="61"/>
  <c r="AC130" i="61"/>
  <c r="AE130" i="61"/>
  <c r="AD130" i="61"/>
  <c r="AF129" i="61"/>
  <c r="AH130" i="61"/>
  <c r="AH133" i="61"/>
  <c r="AG133" i="61"/>
  <c r="AF133" i="61"/>
  <c r="AE133" i="61"/>
  <c r="AD133" i="61"/>
  <c r="AC133" i="61"/>
  <c r="AD131" i="61"/>
  <c r="AC129" i="61"/>
  <c r="AI129" i="61"/>
  <c r="AJ129" i="61"/>
  <c r="AI131" i="61"/>
  <c r="AG130" i="61"/>
  <c r="AJ132" i="61"/>
  <c r="AI133" i="61"/>
  <c r="AE118" i="61"/>
  <c r="AD118" i="61"/>
  <c r="AC118" i="61"/>
  <c r="AH118" i="61"/>
  <c r="AI115" i="61"/>
  <c r="AD115" i="61"/>
  <c r="AB117" i="61"/>
  <c r="AC117" i="61" s="1"/>
  <c r="AG118" i="61"/>
  <c r="AE115" i="61"/>
  <c r="AB119" i="61"/>
  <c r="AD119" i="61" s="1"/>
  <c r="AC116" i="61"/>
  <c r="AD116" i="61"/>
  <c r="AE116" i="61"/>
  <c r="AF116" i="61"/>
  <c r="AJ76" i="61"/>
  <c r="AI76" i="61"/>
  <c r="AH104" i="61"/>
  <c r="AG104" i="61"/>
  <c r="AF104" i="61"/>
  <c r="AC104" i="61"/>
  <c r="AD104" i="61"/>
  <c r="AB103" i="61"/>
  <c r="AI104" i="61"/>
  <c r="AH91" i="61"/>
  <c r="AF91" i="61"/>
  <c r="AD91" i="61"/>
  <c r="AJ91" i="61"/>
  <c r="AI91" i="61"/>
  <c r="AE78" i="61"/>
  <c r="AC78" i="61"/>
  <c r="AH78" i="61"/>
  <c r="AG78" i="61"/>
  <c r="AF78" i="61"/>
  <c r="AD78" i="61"/>
  <c r="AI78" i="61"/>
  <c r="AJ74" i="61"/>
  <c r="AE76" i="61"/>
  <c r="AI54" i="61"/>
  <c r="AG77" i="61"/>
  <c r="AF75" i="61"/>
  <c r="AE75" i="61"/>
  <c r="AH75" i="61"/>
  <c r="AG75" i="61"/>
  <c r="AD75" i="61"/>
  <c r="AF76" i="61"/>
  <c r="AG76" i="61"/>
  <c r="AH76" i="61"/>
  <c r="AB74" i="61"/>
  <c r="AI75" i="61"/>
  <c r="AJ75" i="61"/>
  <c r="AC75" i="61"/>
  <c r="AI77" i="61"/>
  <c r="AJ77" i="61"/>
  <c r="AI53" i="61"/>
  <c r="AJ63" i="61"/>
  <c r="AJ52" i="61"/>
  <c r="AJ51" i="61"/>
  <c r="AB52" i="61"/>
  <c r="AD52" i="61" s="1"/>
  <c r="AJ54" i="61"/>
  <c r="AJ53" i="61"/>
  <c r="AB63" i="61"/>
  <c r="AF63" i="61" s="1"/>
  <c r="AI51" i="61"/>
  <c r="AB54" i="61"/>
  <c r="AI63" i="61"/>
  <c r="AB51" i="61"/>
  <c r="AF51" i="61" s="1"/>
  <c r="AI52" i="61"/>
  <c r="AB53" i="61"/>
  <c r="AH53" i="61" s="1"/>
  <c r="AE51" i="61"/>
  <c r="AC91" i="61" l="1"/>
  <c r="AC136" i="61"/>
  <c r="AF146" i="61"/>
  <c r="AG170" i="61"/>
  <c r="AF77" i="61"/>
  <c r="AC77" i="61"/>
  <c r="AG91" i="61"/>
  <c r="AD170" i="61"/>
  <c r="AE136" i="61"/>
  <c r="AH77" i="61"/>
  <c r="AD77" i="61"/>
  <c r="AH160" i="61"/>
  <c r="AH132" i="61"/>
  <c r="AF132" i="61"/>
  <c r="AE148" i="61"/>
  <c r="AD160" i="61"/>
  <c r="AC119" i="61"/>
  <c r="AG148" i="61"/>
  <c r="AG160" i="61"/>
  <c r="AF148" i="61"/>
  <c r="AC160" i="61"/>
  <c r="AH148" i="61"/>
  <c r="AC146" i="61"/>
  <c r="AD135" i="61"/>
  <c r="AC76" i="61"/>
  <c r="AD149" i="61"/>
  <c r="AC149" i="61"/>
  <c r="AF147" i="61"/>
  <c r="AE147" i="61"/>
  <c r="AD147" i="61"/>
  <c r="AC147" i="61"/>
  <c r="AH149" i="61"/>
  <c r="AG149" i="61"/>
  <c r="AF149" i="61"/>
  <c r="AH147" i="61"/>
  <c r="AH146" i="61"/>
  <c r="AG146" i="61"/>
  <c r="AE149" i="61"/>
  <c r="AG147" i="61"/>
  <c r="AE146" i="61"/>
  <c r="AG134" i="61"/>
  <c r="AE134" i="61"/>
  <c r="AD134" i="61"/>
  <c r="AH134" i="61"/>
  <c r="AF134" i="61"/>
  <c r="AG135" i="61"/>
  <c r="AF135" i="61"/>
  <c r="AC134" i="61"/>
  <c r="AD132" i="61"/>
  <c r="AC132" i="61"/>
  <c r="AE132" i="61"/>
  <c r="AG131" i="61"/>
  <c r="AF131" i="61"/>
  <c r="AH131" i="61"/>
  <c r="AE131" i="61"/>
  <c r="AC131" i="61"/>
  <c r="AH129" i="61"/>
  <c r="AG129" i="61"/>
  <c r="AD129" i="61"/>
  <c r="AH117" i="61"/>
  <c r="AG117" i="61"/>
  <c r="AF117" i="61"/>
  <c r="AE117" i="61"/>
  <c r="AH119" i="61"/>
  <c r="AG119" i="61"/>
  <c r="AF119" i="61"/>
  <c r="AE119" i="61"/>
  <c r="AD117" i="61"/>
  <c r="AD76" i="61"/>
  <c r="AE52" i="61"/>
  <c r="AF52" i="61"/>
  <c r="AD103" i="61"/>
  <c r="AC103" i="61"/>
  <c r="AH103" i="61"/>
  <c r="AG103" i="61"/>
  <c r="AF103" i="61"/>
  <c r="AE103" i="61"/>
  <c r="AD51" i="61"/>
  <c r="AF74" i="61"/>
  <c r="AE74" i="61"/>
  <c r="AD74" i="61"/>
  <c r="AC74" i="61"/>
  <c r="AG74" i="61"/>
  <c r="AH74" i="61"/>
  <c r="AC63" i="61"/>
  <c r="AH63" i="61"/>
  <c r="AD63" i="61"/>
  <c r="AG63" i="61"/>
  <c r="AG52" i="61"/>
  <c r="AH52" i="61"/>
  <c r="AC52" i="61"/>
  <c r="AE63" i="61"/>
  <c r="AC51" i="61"/>
  <c r="AD54" i="61"/>
  <c r="AC54" i="61"/>
  <c r="AF54" i="61"/>
  <c r="AG53" i="61"/>
  <c r="AE53" i="61"/>
  <c r="AF53" i="61"/>
  <c r="AG54" i="61"/>
  <c r="AC53" i="61"/>
  <c r="AE54" i="61"/>
  <c r="AD53" i="61"/>
  <c r="AG51" i="61"/>
  <c r="AH51" i="61"/>
  <c r="AH54" i="61"/>
</calcChain>
</file>

<file path=xl/sharedStrings.xml><?xml version="1.0" encoding="utf-8"?>
<sst xmlns="http://schemas.openxmlformats.org/spreadsheetml/2006/main" count="2283" uniqueCount="371">
  <si>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</si>
  <si>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</si>
  <si>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</si>
  <si>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</si>
  <si>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</si>
  <si>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</si>
  <si>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</si>
  <si>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</si>
  <si>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</si>
  <si>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</si>
  <si>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</si>
  <si>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</si>
  <si>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</si>
  <si>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</si>
  <si>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</si>
  <si>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</si>
  <si>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</si>
  <si>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</si>
  <si>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</si>
  <si>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</si>
  <si>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</si>
  <si>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</si>
  <si>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</si>
  <si>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</si>
  <si>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</si>
  <si>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</si>
  <si>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</si>
  <si>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</si>
  <si>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</si>
  <si>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</si>
  <si>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</si>
  <si>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</si>
  <si>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</si>
  <si>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</si>
  <si>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</si>
  <si>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</si>
  <si>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</si>
  <si>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</si>
  <si>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</si>
  <si>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</si>
  <si>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</si>
  <si>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</si>
  <si>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</si>
  <si>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</si>
  <si>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</si>
  <si>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</si>
  <si>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</si>
  <si>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</si>
  <si>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</si>
  <si>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</si>
  <si>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</si>
  <si>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</si>
  <si>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</si>
  <si>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</si>
  <si>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</si>
  <si>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</si>
  <si>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</si>
  <si>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</si>
  <si>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</si>
  <si>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</si>
  <si>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</si>
  <si>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</si>
  <si>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</si>
  <si>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</si>
  <si>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</si>
  <si>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</si>
  <si>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</si>
  <si>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</si>
  <si>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</si>
  <si>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</si>
  <si>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</si>
  <si>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</si>
  <si>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</si>
  <si>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</si>
  <si>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</si>
  <si>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</si>
  <si>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</si>
  <si>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</si>
  <si>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</si>
  <si>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</si>
  <si>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</si>
  <si>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</si>
  <si>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</si>
  <si>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</si>
  <si>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</si>
  <si>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</si>
  <si>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</si>
  <si>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</si>
  <si>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</si>
  <si>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</si>
  <si>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</si>
  <si>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</si>
  <si>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</si>
  <si>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</si>
  <si>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</si>
  <si>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</si>
  <si>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</si>
  <si>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</si>
  <si>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</si>
  <si>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</si>
  <si>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</si>
  <si>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</si>
  <si>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</si>
  <si>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</si>
  <si>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</si>
  <si>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</si>
  <si>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</si>
  <si>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</si>
  <si>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</si>
  <si>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</si>
  <si>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</si>
  <si>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</si>
  <si>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</si>
  <si>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</si>
  <si>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</si>
  <si>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</si>
  <si>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</si>
  <si>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</si>
  <si>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</si>
  <si>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</si>
  <si>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</si>
  <si>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</si>
  <si>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</si>
  <si>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</si>
  <si>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</si>
  <si>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</si>
  <si>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</si>
  <si>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</si>
  <si>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</si>
  <si>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</si>
  <si>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</si>
  <si>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</si>
  <si>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</si>
  <si>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</si>
  <si>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</si>
  <si>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</si>
  <si>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</si>
  <si>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</si>
  <si>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</si>
  <si>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</si>
  <si>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</si>
  <si>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</si>
  <si>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</si>
  <si>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</si>
  <si>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</si>
  <si>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</si>
  <si>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</si>
  <si>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</si>
  <si>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</si>
  <si>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</si>
  <si>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</si>
  <si>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</si>
  <si>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</si>
  <si>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</si>
  <si>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</si>
  <si>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</si>
  <si>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</si>
  <si>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</si>
  <si>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</si>
  <si>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</si>
  <si>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</si>
  <si>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</si>
  <si>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</si>
  <si>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</si>
  <si>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</si>
  <si>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</si>
  <si>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</si>
  <si>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</si>
  <si>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</si>
  <si>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</si>
  <si>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</si>
  <si>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</si>
  <si>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</si>
  <si>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</si>
  <si>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</si>
  <si>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</si>
  <si>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</si>
  <si>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</si>
  <si>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</si>
  <si>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</si>
  <si>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</si>
  <si>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</si>
  <si>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</si>
  <si>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</si>
  <si>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</si>
  <si>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</si>
  <si>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</si>
  <si>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</si>
  <si>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</si>
  <si>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</si>
  <si>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</si>
  <si>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</si>
  <si>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</si>
  <si>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</si>
  <si>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</si>
  <si>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</si>
  <si>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</si>
  <si>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</si>
  <si>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</si>
  <si>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</si>
  <si>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</si>
  <si>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</si>
  <si>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</si>
  <si>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</si>
  <si>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</si>
  <si>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</si>
  <si>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</si>
  <si>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</si>
  <si>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Otro</t>
  </si>
  <si>
    <t>No he participado</t>
  </si>
  <si>
    <t>SI</t>
  </si>
  <si>
    <t>NO</t>
  </si>
  <si>
    <t>b Existen múltiples modos. Se muestra el valor más pequeño</t>
  </si>
  <si>
    <t>a</t>
  </si>
  <si>
    <t>0. Datos Generales</t>
  </si>
  <si>
    <t>Selecciona tu situación actual:</t>
  </si>
  <si>
    <t>Sigo estudiando</t>
  </si>
  <si>
    <t>Preparando oposiciones</t>
  </si>
  <si>
    <t>Buscando trabajo</t>
  </si>
  <si>
    <t>Desempleado</t>
  </si>
  <si>
    <t>Trabajando en un sector relacionado con el Programa de Doctorado cursado</t>
  </si>
  <si>
    <t>Trabajando en un sector diferente al del Programa de Doctorado cursado</t>
  </si>
  <si>
    <t>FRECUENCIAS POR NIVEL DE SATISFACCIÓN</t>
  </si>
  <si>
    <t>1. Valora de 1 a 5 los siguientes criterios:</t>
  </si>
  <si>
    <t>Insatisfacción en % (1+2)</t>
  </si>
  <si>
    <t>Satisfacción en % (3+4+5)</t>
  </si>
  <si>
    <t>1.1</t>
  </si>
  <si>
    <t>1.2</t>
  </si>
  <si>
    <t>1.3</t>
  </si>
  <si>
    <t>1.4</t>
  </si>
  <si>
    <t>Valora de 1 a 5:</t>
  </si>
  <si>
    <t>2. Valora de 1 a 5 los siguientes criterios:</t>
  </si>
  <si>
    <t>2.1</t>
  </si>
  <si>
    <t>Grado de satisfacción general con la UJA</t>
  </si>
  <si>
    <t>Bloque I: GRADO DE SATISFACCIÓN CON EL TFG/TFM</t>
  </si>
  <si>
    <t>Procedimiento de asignación del tema de TFG/TFM</t>
  </si>
  <si>
    <t>Labor del/de la tutor/a del TFG/TFM</t>
  </si>
  <si>
    <t>Sistema de entrega del TFG/TFM</t>
  </si>
  <si>
    <t>Sistema de defensa del TFG/TFM</t>
  </si>
  <si>
    <t>Grado de satisfacción general con el TFG/TFM</t>
  </si>
  <si>
    <t>1.5</t>
  </si>
  <si>
    <t>Bloque II: GRADO DE SATISFACCIÓN CON LA TITULACIÓN CURSADA</t>
  </si>
  <si>
    <t>Formación teórica recibida a lo largo del título</t>
  </si>
  <si>
    <t>Formación práctica recibida a lo largo del título</t>
  </si>
  <si>
    <t>Prácticas externas curriculares</t>
  </si>
  <si>
    <t>Prácticas externas extracurriculares</t>
  </si>
  <si>
    <t>Programa de movilidad</t>
  </si>
  <si>
    <t>2.2</t>
  </si>
  <si>
    <t>2.3</t>
  </si>
  <si>
    <t>2.4</t>
  </si>
  <si>
    <t>2.5</t>
  </si>
  <si>
    <t>2.6. Si pudieras volver atrás, ¿volverías a elegir esta titulación?</t>
  </si>
  <si>
    <t>2.7. ¿Volverías a estudiarla en la UJA?</t>
  </si>
  <si>
    <t>Grado de satisfacción general con la titulación cursada</t>
  </si>
  <si>
    <t>2.8</t>
  </si>
  <si>
    <t>Bloque III: GRADO DE SATISFACCIÓN CON EL CENTRO ((Facultad/Escuela/Centro de Estudios de Postgrado/
Centro adscrito)</t>
  </si>
  <si>
    <t>3. Valora de 1 a 5 los siguientes criterios:</t>
  </si>
  <si>
    <t>3.1</t>
  </si>
  <si>
    <t>3.2</t>
  </si>
  <si>
    <t>Grado de satisfacción con la información recibida para la realización de mis estudios</t>
  </si>
  <si>
    <t>Grado de satisfacción general con el Centro (Facultad/Escuela/Centro de Estudios de Postgrado/Centro adscrito)</t>
  </si>
  <si>
    <t>[Procedimiento de asignación del tema de TFG] Valora con respecto a:</t>
  </si>
  <si>
    <t>[Labor del/de la tutor/a del TFG] Valora con respecto a:</t>
  </si>
  <si>
    <t>[Sistema de entrega del TFG] Valora con respecto a:</t>
  </si>
  <si>
    <t>[Sistema de defensa del TFG] Valora con respecto a:</t>
  </si>
  <si>
    <t>[Grado de satisfacción general con el TFG] Valora con respecto a:</t>
  </si>
  <si>
    <t>[Formación teórica recibida a lo largo del título] Valora con respecto a:</t>
  </si>
  <si>
    <t>[Formación práctica recibida a lo largo del título] Valora con respecto a:</t>
  </si>
  <si>
    <t>[Prácticas externas curriculares] Valora el grado de satisfacción respecto a:</t>
  </si>
  <si>
    <t>[Prácticas externas extracurriculares] Valora el grado de satisfacción respecto a:</t>
  </si>
  <si>
    <t>[Programa de movilidad] Valora el grado de satisfacción respecto a:</t>
  </si>
  <si>
    <t>[Grado de satisfacción general con la titulación cursada] Valora con respecto a:</t>
  </si>
  <si>
    <t>[Grado de satisfacción con la información recibida para la realización de mis estudios] Valora con respecto a:</t>
  </si>
  <si>
    <t>[Grado de satisfacción general con el Centro (Facultad/Escuela)] Valora con respecto a:</t>
  </si>
  <si>
    <t>[Aulas docentes] Valora con respecto a:</t>
  </si>
  <si>
    <t>[Aulas específicas (informática, laboratorios, etc.)] Valora con respecto a:</t>
  </si>
  <si>
    <t>[Disponibilidad de medios y recursos (bibliográficos, virtuales, audiovisuales…).] Valora con respecto a:</t>
  </si>
  <si>
    <t>[Utilidad de la página web de la UJA] Valora con respecto a:</t>
  </si>
  <si>
    <t>[Adecuación de los espacios no docentes (cafetería, zonas recreativas, instalaciones deportivas…).] Valora con respecto a:</t>
  </si>
  <si>
    <t>[Contribución de las actividades formativas complementarias a la titulación para favorecer la empleabilidad y desarrollo profesional y personal (Programa FoCo)] Valora con respecto a:</t>
  </si>
  <si>
    <t>[Información proporcionada por la UJA acerca de todas las salidas laborales y posibilidades de la titulación] Valora con respecto a:</t>
  </si>
  <si>
    <t>[Asesoramiento recibido en materia de empleabilidad (UJA Empleo…)] Valora con respecto a:</t>
  </si>
  <si>
    <t>[Recursos proporcionados para posibilitar el emprendimiento profesional (UJA Emprende, redes de emprendimiento, incentivos…)] Valora con respecto a:</t>
  </si>
  <si>
    <t>[Mecanismos establecidos para mantener la vinculación con la Universidad y su comunidad (Alumni Generación UJA)] Valora con respecto a:</t>
  </si>
  <si>
    <t>[Redes de cooperación y contacto con organismos y entidades nacionales e internacionales para la promoción de los egresados y egresadas] Valora con respecto a:</t>
  </si>
  <si>
    <t>[Portal de Talento UJA] Valora con respecto a:</t>
  </si>
  <si>
    <t>[Grado de satisfacción general con los medios y servicios facilitados al/a la estudiante egresado/a] Valora con respecto a:</t>
  </si>
  <si>
    <t>[Facilidades que ha proporcionado la formación para la inserción laboral] Valora con respecto a:</t>
  </si>
  <si>
    <t>[Competencias y habilidades adquiridas para tu desarrollo profesional] Valora con respecto a:</t>
  </si>
  <si>
    <t>[Aplicabilidad de la formación para la práctica profesional] Valora con respecto a:</t>
  </si>
  <si>
    <t>[Reconocimiento de mi formación en el ámbito profesional] Valora con respecto a:</t>
  </si>
  <si>
    <t>[Prestigio de la Universidad de Jaén en el ámbito laboral] Valora con respecto a:</t>
  </si>
  <si>
    <t>[Grado de satisfacción general con la formación global recibida en la UJA] Valora con respecto a:</t>
  </si>
  <si>
    <t>[Grado de satisfacción general con la UJA] Valora con respecto a:</t>
  </si>
  <si>
    <t>Bloque IV: GRADO DE SATISFACCIÓN CON LOS RECURSOS, INSTALACIONES E INFRAESTRUCTURAS</t>
  </si>
  <si>
    <t>4. Valora de 1 a 5 los siguientes criterios:</t>
  </si>
  <si>
    <t>4.1</t>
  </si>
  <si>
    <t>4.2</t>
  </si>
  <si>
    <t>4.3</t>
  </si>
  <si>
    <t>4.4</t>
  </si>
  <si>
    <t>4.5</t>
  </si>
  <si>
    <t>Aulas docentes</t>
  </si>
  <si>
    <t>Aulas específicas (informática, laboratorios, etc.)</t>
  </si>
  <si>
    <t>Disponibilidad de medios y recursos (bibliográficos, virtuales, audiovisuales…)</t>
  </si>
  <si>
    <t>Utilidad de la página web de la UJA</t>
  </si>
  <si>
    <t>Adecuación de los espacios no docentes (cafetería, zonas recreativas, instalaciones deportivas…)</t>
  </si>
  <si>
    <t>Bloque V: GRADO DE SATISFACCIÓN CON LOS MEDIOS Y SERVICIOS FACILITADOS AL/A LA EGRESADO/A</t>
  </si>
  <si>
    <t>5. Valora de 1 a 5 los siguientes criterios:</t>
  </si>
  <si>
    <t>5.1</t>
  </si>
  <si>
    <t>5.2</t>
  </si>
  <si>
    <t>5.3</t>
  </si>
  <si>
    <t>5.4</t>
  </si>
  <si>
    <t>5.5</t>
  </si>
  <si>
    <t>5.6</t>
  </si>
  <si>
    <t>5.7</t>
  </si>
  <si>
    <t>5.8</t>
  </si>
  <si>
    <t>Contribución de las actividades formativas complementarias a la titulación para favorecer la empleabilidad y desarrollo profesional y personal (Programa FoCo)</t>
  </si>
  <si>
    <t>Información proporcionada por la UJA acerca de todas las salidas laborales y posibilidades de la titulación</t>
  </si>
  <si>
    <t>Asesoramiento recibido en materia de empleabilidad (UJA Empleo…)</t>
  </si>
  <si>
    <t>Recursos proporcionados para posibilitar el emprendimiento profesional (UJA Emprende, redes de emprendimiento, incentivos…)</t>
  </si>
  <si>
    <t>Mecanismos establecidos para mantener la vinculación con la Universidad y su comunidad (Alumni Generación UJA)</t>
  </si>
  <si>
    <t>Redes de cooperación y contacto con organismos y entidades nacionales e internacionales para la promoción de los egresados y egresadas</t>
  </si>
  <si>
    <t>Portal de Talento UJA</t>
  </si>
  <si>
    <t>Grado de satisfacción general con los medios y servicios facilitados al/a la estudiante egresado/a</t>
  </si>
  <si>
    <t>6.1</t>
  </si>
  <si>
    <t>6.2</t>
  </si>
  <si>
    <t>6.3</t>
  </si>
  <si>
    <t>6.4</t>
  </si>
  <si>
    <t>6.5</t>
  </si>
  <si>
    <t>Facilidades que ha proporcionado la formación para la inserción laboral</t>
  </si>
  <si>
    <t>Competencias y habilidades adquiridas para tu desarrollo profesional</t>
  </si>
  <si>
    <t>Aplicabilidad de la formación para la práctica profesional</t>
  </si>
  <si>
    <t>Reconocimiento de mi formación en el ámbito profesional</t>
  </si>
  <si>
    <t>Prestigio de la Universidad de Jaén en el ámbito laboral</t>
  </si>
  <si>
    <r>
      <t xml:space="preserve">Bloque VI: GRADO DE SATISFACCIÓN CON LA FORMACIÓN PARA EL EMPLEO
</t>
    </r>
    <r>
      <rPr>
        <b/>
        <i/>
        <sz val="16"/>
        <rFont val="Calibri"/>
        <family val="2"/>
        <scheme val="minor"/>
      </rPr>
      <t>(SOLO PARA EGRESADOS/AS QUE ESTÁN TRABAJANDO. BLOQUE 1. OPCIONES 5 Y 6)</t>
    </r>
  </si>
  <si>
    <t>Bloque VII: GRADO DE SATISFACCIÓN CON LA FORMACIÓN GLOBAL RECIBIDA</t>
  </si>
  <si>
    <t>Grado de satisfacción general con la formación global recibida en la UJA</t>
  </si>
  <si>
    <t>7.1</t>
  </si>
  <si>
    <t>Bloque VIII: GRADO DE SATISFACCIÓN GENERAL CON LA UJA</t>
  </si>
  <si>
    <t>No he realizado / No he participado</t>
  </si>
  <si>
    <t>No lo conozco/No lo he utilizado</t>
  </si>
  <si>
    <t>8.1</t>
  </si>
  <si>
    <t>.</t>
  </si>
  <si>
    <t>FICHA TÉCNICA ENCUESTA</t>
  </si>
  <si>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</si>
  <si>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</si>
  <si>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</si>
  <si>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</si>
  <si>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</si>
  <si>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</si>
  <si>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t>
  </si>
  <si>
    <t>=</t>
  </si>
  <si>
    <r>
      <t xml:space="preserve">POBLACIÓN ESTUDIO: </t>
    </r>
    <r>
      <rPr>
        <b/>
        <sz val="11"/>
        <color rgb="FF000000"/>
        <rFont val="Calibri"/>
        <family val="2"/>
        <scheme val="minor"/>
      </rPr>
      <t>Egresados del grado que solicitan título</t>
    </r>
  </si>
  <si>
    <t>Fecha recogida:  octubre 2022 a septiembre 2023</t>
  </si>
  <si>
    <t>Porcentaje de encuestas recogidas sobre alumnos egresados que solicitan título:</t>
  </si>
  <si>
    <t>RESULTADOS DE LA ENCUESTA DE SATISFACCIÓN DE EGRESADOS DE LA FACULTAD DE CIENCIAS SOCIALES Y JURÍDICAS. Curso Académico 2022/23</t>
  </si>
  <si>
    <t>a Selecciona el Centro (Facultad, Escuela Politécnica) al que pertenece la titulación que estás cursando: = Facultad de Ciencias Sociales y Jurídicas</t>
  </si>
  <si>
    <t>RESULTADOS DE LA ENCUESTA DE SATISFACCIÓN DE EGRESADOS DEL GRADO EN TURISMO. Curso Académico 2022/23</t>
  </si>
  <si>
    <t>RESULTADOS DE LA ENCUESTA DE SATISFACCIÓN DE EGRESADOS DEL GRADO EN ADMINISTRACIÓN Y DIRECCIÓN DE EMPRESAS. Curso Académico 2022/23</t>
  </si>
  <si>
    <t>RESULTADOS DE LA ENCUESTA DE SATISFACCIÓN DE EGRESADOS DEL GRADO EN ADMINISTRACIÓN Y DIRECCIÓN DE EMPRESAS (INGLÉS). Curso Académico 2022/23</t>
  </si>
  <si>
    <t>El informe de este grado no se ha podido realizar al no haberse recibido ninguna respuesta.</t>
  </si>
  <si>
    <t>RESULTADOS DE LA ENCUESTA DE SATISFACCIÓN DE EGRESADOS DEL GRADO EN DERECHO. Curso Académico 2022/23</t>
  </si>
  <si>
    <t>a Selecciona la titulación que has cursado: = Grado en Derecho</t>
  </si>
  <si>
    <t>RESULTADOS DE LA ENCUESTA DE SATISFACCIÓN DE EGRESADOS DEL GRADO EN ESTADÍSTICA Y EMPRESA. Curso Académico 2022/23</t>
  </si>
  <si>
    <t>El informe de este grado no se ha podido realizar al no llegar al tamaño mínimo necesario para obtener la representatividad elegida y garantizar la confidencialidad.</t>
  </si>
  <si>
    <t>RESULTADOS DE LA ENCUESTA DE SATISFACCIÓN DE EGRESADOS DEL GRADO EN FINANZAS Y CONTABILIDAD. Curso Académico 2022/23</t>
  </si>
  <si>
    <t>RESULTADOS DE LA ENCUESTA DE SATISFACCIÓN DE EGRESADOS DEL GRADO EN GESTIÓN Y ADMINISTRACIÓN PÚBLICA. Curso Académico 2022/23</t>
  </si>
  <si>
    <t>a Selecciona la titulación que has cursado: = Grado en Gestión y Administración Pública</t>
  </si>
  <si>
    <t>RESULTADOS DE LA ENCUESTA DE SATISFACCIÓN DE EGRESADOS DEL GRADO EN RELACIONES LABORALES Y RECURSOS HUMANOS. Curso Académico 2022/23</t>
  </si>
  <si>
    <t>a Selecciona la titulación que has cursado: = Grado en Relaciones Laborales y Recursos Humanos</t>
  </si>
  <si>
    <t>a Selecciona la titulación que has cursado: = Grado en Administración y Dirección de Empresas (ADE)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</si>
</sst>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57">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6"/>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u/>
      <sz val="11"/>
      <color theme="10"/>
      <name val="Calibri"/>
      <family val="2"/>
      <scheme val="minor"/>
    </font>
    <font>
      <b/>
      <sz val="12"/>
      <name val="Arial"/>
      <family val="2"/>
    </font>
    <font>
      <b/>
      <sz val="16"/>
      <color theme="1"/>
      <name val="Calibri"/>
      <family val="2"/>
      <scheme val="minor"/>
    </font>
    <font>
      <b/>
      <i/>
      <sz val="16"/>
      <name val="Calibri"/>
      <family val="2"/>
      <scheme val="minor"/>
    </font>
    <font>
      <b/>
      <sz val="12"/>
      <color rgb="FFFF0000"/>
      <name val="Arial"/>
      <family val="2"/>
    </font>
    <font>
      <b/>
      <sz val="20"/>
      <color theme="1"/>
      <name val="Calibri"/>
      <family val="2"/>
      <scheme val="minor"/>
    </font>
    <font>
      <b/>
      <u/>
      <sz val="16"/>
      <color rgb="FF000000"/>
      <name val="Calibri"/>
      <family val="2"/>
      <scheme val="minor"/>
    </font>
    <font>
      <b/>
      <sz val="11"/>
      <color rgb="FF000000"/>
      <name val="Calibri"/>
      <family val="2"/>
      <scheme val="minor"/>
    </font>
    <font>
      <b/>
      <u/>
      <sz val="16"/>
      <color rgb="FFFF0000"/>
      <name val="Calibri"/>
      <family val="2"/>
      <scheme val="minor"/>
    </font>
    <font>
      <b/>
      <sz val="16"/>
      <color rgb="FF000000"/>
      <name val="Calibri"/>
      <family val="2"/>
      <scheme val="minor"/>
    </font>
  </fonts>
  <fills count="13">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xf numFmtId="0" fontId="47" fillId="0" borderId="0" applyNumberFormat="0" applyFill="0" applyBorder="0" applyAlignment="0" applyProtection="0"/>
  </cellStyleXfs>
  <cellXfs count="328">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8" fillId="0" borderId="0" xfId="0" applyFont="1"/>
    <xf numFmtId="0" fontId="9" fillId="0" borderId="0" xfId="0" applyFont="1"/>
    <xf numFmtId="0" fontId="0" fillId="0" borderId="0" xfId="0" applyAlignment="1">
      <alignment wrapText="1"/>
    </xf>
    <xf numFmtId="0" fontId="13" fillId="0" borderId="0" xfId="2"/>
    <xf numFmtId="0" fontId="15" fillId="0" borderId="0" xfId="2" applyFont="1" applyBorder="1" applyAlignment="1"/>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left" vertical="top" wrapText="1"/>
    </xf>
    <xf numFmtId="165" fontId="14" fillId="0" borderId="35" xfId="2" applyNumberFormat="1" applyFont="1" applyBorder="1" applyAlignment="1">
      <alignment horizontal="right" vertical="top"/>
    </xf>
    <xf numFmtId="165" fontId="14" fillId="0" borderId="36" xfId="2" applyNumberFormat="1" applyFont="1" applyBorder="1" applyAlignment="1">
      <alignment horizontal="right" vertical="top"/>
    </xf>
    <xf numFmtId="164" fontId="14" fillId="0" borderId="36" xfId="2" applyNumberFormat="1" applyFont="1" applyBorder="1" applyAlignment="1">
      <alignment horizontal="right" vertical="top"/>
    </xf>
    <xf numFmtId="164" fontId="14" fillId="0" borderId="37" xfId="2" applyNumberFormat="1" applyFont="1" applyBorder="1" applyAlignment="1">
      <alignment horizontal="right" vertical="top"/>
    </xf>
    <xf numFmtId="0" fontId="14" fillId="0" borderId="38" xfId="2" applyFont="1" applyBorder="1" applyAlignment="1">
      <alignment horizontal="left" vertical="top" wrapText="1"/>
    </xf>
    <xf numFmtId="165"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4" fontId="14" fillId="0" borderId="40" xfId="2" applyNumberFormat="1" applyFont="1" applyBorder="1" applyAlignment="1">
      <alignment horizontal="right" vertical="top"/>
    </xf>
    <xf numFmtId="164" fontId="14" fillId="0" borderId="41" xfId="2" applyNumberFormat="1" applyFont="1" applyBorder="1" applyAlignment="1">
      <alignment horizontal="right" vertical="top"/>
    </xf>
    <xf numFmtId="0" fontId="14" fillId="0" borderId="30"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46" xfId="2" applyFont="1" applyBorder="1" applyAlignment="1">
      <alignment horizontal="center" wrapText="1"/>
    </xf>
    <xf numFmtId="0" fontId="14" fillId="0" borderId="47" xfId="2" applyFont="1" applyBorder="1" applyAlignment="1">
      <alignment horizontal="center" wrapText="1"/>
    </xf>
    <xf numFmtId="0" fontId="14" fillId="0" borderId="48" xfId="2" applyFont="1" applyBorder="1" applyAlignment="1">
      <alignment horizontal="center" wrapText="1"/>
    </xf>
    <xf numFmtId="0" fontId="14" fillId="0" borderId="50" xfId="2" applyFont="1" applyBorder="1" applyAlignment="1">
      <alignment horizontal="left" vertical="top" wrapText="1"/>
    </xf>
    <xf numFmtId="166" fontId="14" fillId="0" borderId="36" xfId="2" applyNumberFormat="1" applyFont="1" applyBorder="1" applyAlignment="1">
      <alignment horizontal="right" vertical="top"/>
    </xf>
    <xf numFmtId="166" fontId="14" fillId="0" borderId="37" xfId="2" applyNumberFormat="1" applyFont="1" applyBorder="1" applyAlignment="1">
      <alignment horizontal="right" vertical="top"/>
    </xf>
    <xf numFmtId="0" fontId="14" fillId="0" borderId="52" xfId="2" applyFont="1" applyBorder="1" applyAlignment="1">
      <alignment horizontal="left" vertical="top" wrapText="1"/>
    </xf>
    <xf numFmtId="166" fontId="14" fillId="0" borderId="40" xfId="2" applyNumberFormat="1" applyFont="1" applyBorder="1" applyAlignment="1">
      <alignment horizontal="right" vertical="top"/>
    </xf>
    <xf numFmtId="166" fontId="14" fillId="0" borderId="41" xfId="2" applyNumberFormat="1" applyFont="1" applyBorder="1" applyAlignment="1">
      <alignment horizontal="right" vertical="top"/>
    </xf>
    <xf numFmtId="0" fontId="13" fillId="0" borderId="41" xfId="2" applyBorder="1" applyAlignment="1">
      <alignment horizontal="center" vertical="center"/>
    </xf>
    <xf numFmtId="0" fontId="14" fillId="0" borderId="51" xfId="2" applyFont="1" applyBorder="1" applyAlignment="1">
      <alignment horizontal="left" vertical="top" wrapText="1"/>
    </xf>
    <xf numFmtId="0" fontId="13" fillId="0" borderId="40" xfId="2" applyBorder="1" applyAlignment="1">
      <alignment horizontal="center" vertical="center"/>
    </xf>
    <xf numFmtId="166" fontId="14" fillId="0" borderId="43" xfId="2" applyNumberFormat="1" applyFont="1" applyBorder="1" applyAlignment="1">
      <alignment horizontal="right" vertical="top"/>
    </xf>
    <xf numFmtId="0" fontId="13" fillId="0" borderId="43" xfId="2" applyBorder="1" applyAlignment="1">
      <alignment horizontal="center" vertical="center"/>
    </xf>
    <xf numFmtId="0" fontId="13" fillId="0" borderId="44" xfId="2" applyBorder="1" applyAlignment="1">
      <alignment horizontal="center" vertical="center"/>
    </xf>
    <xf numFmtId="0" fontId="14" fillId="0" borderId="53" xfId="2" applyFont="1" applyBorder="1" applyAlignment="1">
      <alignment horizontal="left" vertical="top" wrapText="1"/>
    </xf>
    <xf numFmtId="0" fontId="14" fillId="0" borderId="24" xfId="2" applyFont="1" applyBorder="1" applyAlignment="1">
      <alignment horizontal="left" vertical="top" wrapText="1"/>
    </xf>
    <xf numFmtId="165"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164" fontId="14" fillId="0" borderId="47" xfId="2" applyNumberFormat="1" applyFont="1" applyBorder="1" applyAlignment="1">
      <alignment horizontal="right" vertical="top"/>
    </xf>
    <xf numFmtId="164" fontId="14" fillId="0" borderId="48" xfId="2" applyNumberFormat="1" applyFont="1" applyBorder="1" applyAlignment="1">
      <alignment horizontal="right" vertical="top"/>
    </xf>
    <xf numFmtId="0" fontId="17" fillId="0" borderId="0" xfId="2" applyFont="1" applyBorder="1" applyAlignment="1"/>
    <xf numFmtId="0" fontId="18" fillId="0" borderId="38" xfId="2" quotePrefix="1" applyFont="1" applyBorder="1" applyAlignment="1">
      <alignment horizontal="left" vertical="top" wrapText="1"/>
    </xf>
    <xf numFmtId="0" fontId="18" fillId="0" borderId="30" xfId="2" quotePrefix="1" applyFont="1" applyBorder="1" applyAlignment="1">
      <alignment horizontal="left" vertical="top" wrapText="1"/>
    </xf>
    <xf numFmtId="0" fontId="14" fillId="0" borderId="30" xfId="2" applyFont="1" applyBorder="1" applyAlignment="1">
      <alignment horizontal="left" vertical="top" wrapText="1"/>
    </xf>
    <xf numFmtId="0" fontId="14" fillId="0" borderId="25" xfId="3" applyFont="1" applyBorder="1" applyAlignment="1">
      <alignment horizontal="center" wrapText="1"/>
    </xf>
    <xf numFmtId="0" fontId="14" fillId="0" borderId="26" xfId="3" applyFont="1" applyBorder="1" applyAlignment="1">
      <alignment horizontal="center" wrapText="1"/>
    </xf>
    <xf numFmtId="0" fontId="13" fillId="0" borderId="0" xfId="3"/>
    <xf numFmtId="0" fontId="14" fillId="0" borderId="31" xfId="3" applyFont="1" applyBorder="1" applyAlignment="1">
      <alignment horizontal="center" wrapText="1"/>
    </xf>
    <xf numFmtId="0" fontId="14" fillId="0" borderId="32" xfId="3" applyFont="1" applyBorder="1" applyAlignment="1">
      <alignment horizontal="center" wrapText="1"/>
    </xf>
    <xf numFmtId="0" fontId="14" fillId="0" borderId="33" xfId="3" applyFont="1" applyBorder="1" applyAlignment="1">
      <alignment horizontal="center" wrapText="1"/>
    </xf>
    <xf numFmtId="0" fontId="14" fillId="0" borderId="34" xfId="3" applyFont="1" applyBorder="1" applyAlignment="1">
      <alignment horizontal="left" vertical="top" wrapText="1"/>
    </xf>
    <xf numFmtId="165" fontId="14" fillId="0" borderId="35" xfId="3" applyNumberFormat="1" applyFont="1" applyBorder="1" applyAlignment="1">
      <alignment horizontal="right" vertical="top"/>
    </xf>
    <xf numFmtId="165" fontId="14" fillId="0" borderId="36" xfId="3" applyNumberFormat="1" applyFont="1" applyBorder="1" applyAlignment="1">
      <alignment horizontal="right" vertical="top"/>
    </xf>
    <xf numFmtId="167" fontId="14" fillId="0" borderId="36" xfId="3" applyNumberFormat="1" applyFont="1" applyBorder="1" applyAlignment="1">
      <alignment horizontal="right" vertical="top"/>
    </xf>
    <xf numFmtId="165" fontId="14" fillId="0" borderId="37" xfId="3" applyNumberFormat="1" applyFont="1" applyBorder="1" applyAlignment="1">
      <alignment horizontal="right" vertical="top"/>
    </xf>
    <xf numFmtId="0" fontId="14" fillId="0" borderId="38" xfId="3" applyFont="1" applyBorder="1" applyAlignment="1">
      <alignment horizontal="left" vertical="top" wrapText="1"/>
    </xf>
    <xf numFmtId="165"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167" fontId="14" fillId="0" borderId="40" xfId="3" applyNumberFormat="1" applyFont="1" applyBorder="1" applyAlignment="1">
      <alignment horizontal="right" vertical="top"/>
    </xf>
    <xf numFmtId="165" fontId="14" fillId="0" borderId="41" xfId="3" applyNumberFormat="1" applyFont="1" applyBorder="1" applyAlignment="1">
      <alignment horizontal="right" vertical="top"/>
    </xf>
    <xf numFmtId="0" fontId="14" fillId="0" borderId="30"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5" fillId="0" borderId="0" xfId="3" applyFont="1" applyBorder="1" applyAlignment="1"/>
    <xf numFmtId="0" fontId="14" fillId="0" borderId="46" xfId="3" applyFont="1" applyBorder="1" applyAlignment="1">
      <alignment horizontal="center" wrapText="1"/>
    </xf>
    <xf numFmtId="0" fontId="14" fillId="0" borderId="47" xfId="3" applyFont="1" applyBorder="1" applyAlignment="1">
      <alignment horizontal="center" wrapText="1"/>
    </xf>
    <xf numFmtId="0" fontId="14" fillId="0" borderId="48" xfId="3" applyFont="1" applyBorder="1" applyAlignment="1">
      <alignment horizontal="center" wrapText="1"/>
    </xf>
    <xf numFmtId="0" fontId="14" fillId="0" borderId="50" xfId="3" applyFont="1" applyBorder="1" applyAlignment="1">
      <alignment horizontal="left" vertical="top" wrapText="1"/>
    </xf>
    <xf numFmtId="0" fontId="14" fillId="0" borderId="52" xfId="3" applyFont="1" applyBorder="1" applyAlignment="1">
      <alignment horizontal="left" vertical="top" wrapText="1"/>
    </xf>
    <xf numFmtId="0" fontId="14" fillId="0" borderId="53" xfId="3" applyFont="1" applyBorder="1" applyAlignment="1">
      <alignment horizontal="left" vertical="top" wrapText="1"/>
    </xf>
    <xf numFmtId="166" fontId="14" fillId="0" borderId="36" xfId="3" applyNumberFormat="1" applyFont="1" applyBorder="1" applyAlignment="1">
      <alignment horizontal="right" vertical="top"/>
    </xf>
    <xf numFmtId="166" fontId="14" fillId="0" borderId="37"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1" xfId="3" applyNumberFormat="1" applyFont="1" applyBorder="1" applyAlignment="1">
      <alignment horizontal="right" vertical="top"/>
    </xf>
    <xf numFmtId="166" fontId="14" fillId="0" borderId="43" xfId="3" applyNumberFormat="1" applyFont="1" applyBorder="1" applyAlignment="1">
      <alignment horizontal="right" vertical="top"/>
    </xf>
    <xf numFmtId="0" fontId="13" fillId="0" borderId="44" xfId="3" applyBorder="1" applyAlignment="1">
      <alignment horizontal="center" vertical="center"/>
    </xf>
    <xf numFmtId="167" fontId="14" fillId="0" borderId="36" xfId="2" applyNumberFormat="1" applyFont="1" applyBorder="1" applyAlignment="1">
      <alignment horizontal="right" vertical="top"/>
    </xf>
    <xf numFmtId="165" fontId="14" fillId="0" borderId="37" xfId="2" applyNumberFormat="1" applyFont="1" applyBorder="1" applyAlignment="1">
      <alignment horizontal="right" vertical="top"/>
    </xf>
    <xf numFmtId="167" fontId="14" fillId="0" borderId="40" xfId="2" applyNumberFormat="1" applyFont="1" applyBorder="1" applyAlignment="1">
      <alignment horizontal="right" vertical="top"/>
    </xf>
    <xf numFmtId="165" fontId="14" fillId="0" borderId="41"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57" xfId="0" applyFont="1" applyFill="1" applyBorder="1" applyAlignment="1">
      <alignment vertical="center"/>
    </xf>
    <xf numFmtId="0" fontId="9" fillId="9" borderId="58" xfId="0" applyFont="1" applyFill="1" applyBorder="1"/>
    <xf numFmtId="0" fontId="9" fillId="9" borderId="59"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0" xfId="0" applyFont="1" applyBorder="1" applyAlignment="1">
      <alignment horizontal="justify" vertical="top" wrapText="1"/>
    </xf>
    <xf numFmtId="0" fontId="10" fillId="0" borderId="61" xfId="0" applyFont="1" applyBorder="1" applyAlignment="1">
      <alignment horizontal="justify" vertical="top" wrapText="1"/>
    </xf>
    <xf numFmtId="0" fontId="10" fillId="0" borderId="62" xfId="0" applyFont="1" applyBorder="1" applyAlignment="1">
      <alignment horizontal="justify" vertical="top" wrapText="1"/>
    </xf>
    <xf numFmtId="0" fontId="8" fillId="0" borderId="63" xfId="0" applyFont="1" applyBorder="1" applyAlignment="1">
      <alignment horizontal="justify" vertical="top" wrapText="1"/>
    </xf>
    <xf numFmtId="0" fontId="8" fillId="0" borderId="56" xfId="0" applyFont="1" applyBorder="1" applyAlignment="1">
      <alignment horizontal="justify" vertical="top" wrapText="1"/>
    </xf>
    <xf numFmtId="0" fontId="8" fillId="0" borderId="64" xfId="0" applyFont="1" applyBorder="1" applyAlignment="1">
      <alignment horizontal="justify" vertical="top" wrapText="1"/>
    </xf>
    <xf numFmtId="0" fontId="8"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67"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31" fillId="5" borderId="9"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5" fillId="7" borderId="0" xfId="0" applyFont="1" applyFill="1" applyBorder="1" applyAlignment="1">
      <alignment vertical="center" wrapText="1"/>
    </xf>
    <xf numFmtId="0" fontId="32" fillId="5" borderId="6" xfId="0" applyFont="1" applyFill="1" applyBorder="1" applyAlignment="1">
      <alignment horizontal="center" vertical="center" wrapText="1"/>
    </xf>
    <xf numFmtId="0" fontId="32" fillId="5" borderId="7" xfId="0" applyFont="1" applyFill="1" applyBorder="1" applyAlignment="1">
      <alignment horizontal="center" vertical="center" wrapText="1"/>
    </xf>
    <xf numFmtId="10" fontId="33" fillId="0" borderId="1" xfId="5" applyNumberFormat="1" applyFont="1" applyBorder="1" applyAlignment="1">
      <alignment horizontal="center" vertical="center"/>
    </xf>
    <xf numFmtId="0" fontId="31" fillId="5" borderId="11" xfId="0" applyFont="1" applyFill="1" applyBorder="1" applyAlignment="1">
      <alignment horizontal="center" vertical="center" wrapText="1"/>
    </xf>
    <xf numFmtId="0" fontId="31" fillId="5" borderId="12" xfId="0" applyFont="1" applyFill="1" applyBorder="1" applyAlignment="1">
      <alignment horizontal="center" vertical="center" wrapText="1"/>
    </xf>
    <xf numFmtId="0" fontId="6" fillId="0" borderId="0" xfId="0" applyFont="1" applyAlignment="1">
      <alignment vertical="center"/>
    </xf>
    <xf numFmtId="0" fontId="12" fillId="0" borderId="0" xfId="6"/>
    <xf numFmtId="0" fontId="33" fillId="0" borderId="1" xfId="6" applyFont="1" applyBorder="1" applyAlignment="1">
      <alignment vertical="center" wrapText="1"/>
    </xf>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3" xfId="0" applyFont="1" applyFill="1" applyBorder="1" applyAlignment="1">
      <alignment horizontal="center" vertical="center" wrapText="1"/>
    </xf>
    <xf numFmtId="10" fontId="33" fillId="0" borderId="0" xfId="5" applyNumberFormat="1" applyFont="1" applyBorder="1" applyAlignment="1">
      <alignment horizontal="center" vertical="center"/>
    </xf>
    <xf numFmtId="0" fontId="31" fillId="5" borderId="69" xfId="0" applyFont="1" applyFill="1" applyBorder="1" applyAlignment="1">
      <alignment horizontal="center" vertical="center" wrapText="1"/>
    </xf>
    <xf numFmtId="10" fontId="38" fillId="0" borderId="0" xfId="5" applyNumberFormat="1" applyFont="1" applyBorder="1" applyAlignment="1">
      <alignment horizontal="center" vertical="center" wrapText="1"/>
    </xf>
    <xf numFmtId="0" fontId="5" fillId="0" borderId="0" xfId="0" applyFont="1" applyAlignment="1">
      <alignment horizontal="center" vertical="center" wrapText="1" shrinkToFit="1"/>
    </xf>
    <xf numFmtId="0" fontId="0" fillId="0" borderId="0" xfId="0"/>
    <xf numFmtId="0" fontId="16" fillId="0" borderId="0" xfId="6" applyFont="1" applyAlignment="1">
      <alignment vertical="center" wrapText="1"/>
    </xf>
    <xf numFmtId="0" fontId="12" fillId="0" borderId="0" xfId="6" applyAlignment="1">
      <alignment vertical="center"/>
    </xf>
    <xf numFmtId="0" fontId="7" fillId="0" borderId="0" xfId="0" applyFont="1" applyAlignment="1">
      <alignment horizontal="center" vertical="center" wrapText="1"/>
    </xf>
    <xf numFmtId="0" fontId="12" fillId="0" borderId="0" xfId="6" applyAlignment="1">
      <alignment vertical="center" wrapText="1"/>
    </xf>
    <xf numFmtId="0" fontId="14" fillId="0" borderId="0" xfId="6" applyFont="1" applyAlignment="1">
      <alignment horizontal="center" wrapText="1"/>
    </xf>
    <xf numFmtId="0" fontId="14" fillId="0" borderId="0" xfId="6" applyFont="1" applyAlignment="1">
      <alignment vertical="top" wrapText="1"/>
    </xf>
    <xf numFmtId="0" fontId="14" fillId="0" borderId="0" xfId="6" applyFont="1" applyAlignment="1">
      <alignment horizontal="left" vertical="top" wrapText="1"/>
    </xf>
    <xf numFmtId="165" fontId="14" fillId="0" borderId="0" xfId="6" applyNumberFormat="1" applyFont="1" applyAlignment="1">
      <alignment horizontal="right" vertical="top"/>
    </xf>
    <xf numFmtId="166" fontId="14" fillId="0" borderId="0" xfId="6" applyNumberFormat="1" applyFont="1" applyAlignment="1">
      <alignment horizontal="right" vertical="top"/>
    </xf>
    <xf numFmtId="0" fontId="28" fillId="0" borderId="0" xfId="0" applyFont="1" applyAlignment="1">
      <alignment horizontal="left" vertical="center" wrapText="1"/>
    </xf>
    <xf numFmtId="0" fontId="49" fillId="0" borderId="0" xfId="0" applyFont="1" applyAlignment="1">
      <alignment vertical="center"/>
    </xf>
    <xf numFmtId="0" fontId="12" fillId="0" borderId="0" xfId="6" applyAlignment="1">
      <alignment horizontal="center" vertical="center"/>
    </xf>
    <xf numFmtId="0" fontId="33" fillId="0" borderId="1" xfId="6" applyFont="1" applyBorder="1" applyAlignment="1">
      <alignment horizontal="center" vertical="center" wrapText="1"/>
    </xf>
    <xf numFmtId="0" fontId="30" fillId="10" borderId="12" xfId="0" applyFont="1" applyFill="1" applyBorder="1" applyAlignment="1">
      <alignment horizontal="center" vertical="center" wrapText="1"/>
    </xf>
    <xf numFmtId="0" fontId="31" fillId="0" borderId="1" xfId="0" applyFont="1" applyBorder="1" applyAlignment="1">
      <alignment horizontal="center" vertical="center" wrapText="1"/>
    </xf>
    <xf numFmtId="0" fontId="38" fillId="0" borderId="1" xfId="0" applyFont="1" applyBorder="1" applyAlignment="1">
      <alignment horizontal="center" vertical="center"/>
    </xf>
    <xf numFmtId="10" fontId="38" fillId="0" borderId="1" xfId="0" applyNumberFormat="1" applyFont="1" applyBorder="1" applyAlignment="1">
      <alignment horizontal="center" vertical="center" wrapText="1"/>
    </xf>
    <xf numFmtId="2" fontId="38" fillId="0" borderId="1" xfId="0" applyNumberFormat="1" applyFont="1" applyBorder="1" applyAlignment="1">
      <alignment horizontal="center" vertical="center"/>
    </xf>
    <xf numFmtId="1" fontId="38" fillId="0" borderId="1" xfId="0" applyNumberFormat="1"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left" vertical="center" wrapText="1"/>
    </xf>
    <xf numFmtId="0" fontId="38" fillId="0" borderId="0" xfId="0" applyFont="1" applyAlignment="1">
      <alignment horizontal="center" vertical="center"/>
    </xf>
    <xf numFmtId="10" fontId="38" fillId="0" borderId="0" xfId="0" applyNumberFormat="1" applyFont="1" applyAlignment="1">
      <alignment horizontal="center" vertical="center" wrapText="1"/>
    </xf>
    <xf numFmtId="2" fontId="38" fillId="0" borderId="0" xfId="0" applyNumberFormat="1" applyFont="1" applyAlignment="1">
      <alignment horizontal="center" vertical="center"/>
    </xf>
    <xf numFmtId="1" fontId="38" fillId="0" borderId="0" xfId="0" applyNumberFormat="1" applyFont="1" applyAlignment="1">
      <alignment horizontal="center" vertical="center"/>
    </xf>
    <xf numFmtId="0" fontId="31" fillId="0" borderId="1" xfId="0" applyFont="1" applyBorder="1" applyAlignment="1">
      <alignment horizontal="left" vertical="center" wrapText="1"/>
    </xf>
    <xf numFmtId="0" fontId="34" fillId="7" borderId="0" xfId="0" applyFont="1" applyFill="1" applyAlignment="1">
      <alignment vertical="center" wrapText="1"/>
    </xf>
    <xf numFmtId="0" fontId="31" fillId="7" borderId="0" xfId="0" applyFont="1" applyFill="1" applyAlignment="1">
      <alignment horizontal="center" vertical="center" wrapText="1"/>
    </xf>
    <xf numFmtId="0" fontId="35" fillId="7" borderId="0" xfId="0" applyFont="1" applyFill="1" applyAlignment="1">
      <alignment vertical="center" wrapText="1"/>
    </xf>
    <xf numFmtId="0" fontId="34" fillId="7" borderId="0" xfId="0" applyFont="1" applyFill="1" applyAlignment="1">
      <alignment horizontal="center" vertical="center" wrapText="1"/>
    </xf>
    <xf numFmtId="0" fontId="37" fillId="0" borderId="0" xfId="1" applyFont="1" applyAlignment="1">
      <alignment horizontal="left" vertical="top" wrapText="1"/>
    </xf>
    <xf numFmtId="0" fontId="6" fillId="0" borderId="0" xfId="0" applyFont="1" applyBorder="1"/>
    <xf numFmtId="0" fontId="38" fillId="0" borderId="68" xfId="0" applyFont="1" applyBorder="1" applyAlignment="1">
      <alignment horizontal="center" vertical="center"/>
    </xf>
    <xf numFmtId="0" fontId="34" fillId="4" borderId="1" xfId="0" applyFont="1" applyFill="1" applyBorder="1" applyAlignment="1">
      <alignment horizontal="center" vertical="center" wrapText="1"/>
    </xf>
    <xf numFmtId="0" fontId="31" fillId="11" borderId="1" xfId="0" applyFont="1" applyFill="1" applyBorder="1" applyAlignment="1">
      <alignment vertical="center" wrapText="1"/>
    </xf>
    <xf numFmtId="1" fontId="0" fillId="0" borderId="0" xfId="0" applyNumberFormat="1"/>
    <xf numFmtId="1" fontId="5" fillId="0" borderId="0" xfId="0" applyNumberFormat="1" applyFont="1" applyAlignment="1">
      <alignment horizontal="center" vertical="center" wrapText="1" shrinkToFit="1"/>
    </xf>
    <xf numFmtId="1" fontId="12" fillId="0" borderId="0" xfId="6" applyNumberFormat="1" applyAlignment="1">
      <alignment vertical="center"/>
    </xf>
    <xf numFmtId="1" fontId="14" fillId="0" borderId="0" xfId="6" applyNumberFormat="1" applyFont="1" applyAlignment="1">
      <alignment horizontal="center" wrapText="1"/>
    </xf>
    <xf numFmtId="1" fontId="14" fillId="0" borderId="0" xfId="6" applyNumberFormat="1" applyFont="1" applyAlignment="1">
      <alignment horizontal="left" vertical="top" wrapText="1"/>
    </xf>
    <xf numFmtId="1" fontId="14" fillId="0" borderId="0" xfId="6" applyNumberFormat="1" applyFont="1" applyAlignment="1">
      <alignment horizontal="right" vertical="top"/>
    </xf>
    <xf numFmtId="1" fontId="8" fillId="0" borderId="0" xfId="0" applyNumberFormat="1" applyFont="1"/>
    <xf numFmtId="1" fontId="32" fillId="5" borderId="7" xfId="0" applyNumberFormat="1" applyFont="1" applyFill="1" applyBorder="1" applyAlignment="1">
      <alignment horizontal="center" vertical="center" wrapText="1"/>
    </xf>
    <xf numFmtId="1" fontId="31" fillId="7" borderId="0" xfId="0" applyNumberFormat="1" applyFont="1" applyFill="1" applyAlignment="1">
      <alignment horizontal="center" vertical="center" wrapText="1"/>
    </xf>
    <xf numFmtId="1" fontId="0" fillId="0" borderId="0" xfId="0" applyNumberFormat="1" applyAlignment="1">
      <alignment wrapText="1"/>
    </xf>
    <xf numFmtId="0" fontId="47" fillId="0" borderId="0" xfId="7"/>
    <xf numFmtId="0" fontId="1" fillId="0" borderId="0" xfId="0" applyFont="1"/>
    <xf numFmtId="0" fontId="3" fillId="0" borderId="0" xfId="0" applyFont="1"/>
    <xf numFmtId="0" fontId="5" fillId="0" borderId="0" xfId="0" applyFont="1" applyAlignment="1">
      <alignment vertical="center" wrapText="1" shrinkToFit="1"/>
    </xf>
    <xf numFmtId="0" fontId="52" fillId="0" borderId="0" xfId="0" applyFont="1"/>
    <xf numFmtId="0" fontId="52" fillId="0" borderId="0" xfId="0" applyFont="1" applyAlignment="1">
      <alignment horizontal="center" vertical="center" wrapText="1"/>
    </xf>
    <xf numFmtId="0" fontId="6" fillId="0" borderId="0" xfId="0" applyFont="1"/>
    <xf numFmtId="164" fontId="0" fillId="0" borderId="0" xfId="0" applyNumberFormat="1"/>
    <xf numFmtId="0" fontId="53" fillId="12" borderId="70" xfId="0" applyFont="1" applyFill="1" applyBorder="1" applyAlignment="1">
      <alignment horizontal="left"/>
    </xf>
    <xf numFmtId="0" fontId="53" fillId="12" borderId="2" xfId="0" applyFont="1" applyFill="1" applyBorder="1" applyAlignment="1">
      <alignment horizontal="left"/>
    </xf>
    <xf numFmtId="0" fontId="55" fillId="12" borderId="2" xfId="0" applyFont="1" applyFill="1" applyBorder="1" applyAlignment="1">
      <alignment horizontal="left"/>
    </xf>
    <xf numFmtId="0" fontId="53" fillId="12" borderId="69" xfId="0" applyFont="1" applyFill="1" applyBorder="1" applyAlignment="1">
      <alignment horizontal="left"/>
    </xf>
    <xf numFmtId="1" fontId="53" fillId="12" borderId="0" xfId="0" applyNumberFormat="1" applyFont="1" applyFill="1" applyAlignment="1">
      <alignment horizontal="left"/>
    </xf>
    <xf numFmtId="0" fontId="53" fillId="12" borderId="0" xfId="0" applyFont="1" applyFill="1" applyAlignment="1">
      <alignment horizontal="left"/>
    </xf>
    <xf numFmtId="0" fontId="0" fillId="12" borderId="0" xfId="0" applyFill="1" applyAlignment="1">
      <alignment horizontal="left"/>
    </xf>
    <xf numFmtId="0" fontId="53" fillId="12" borderId="72" xfId="0" applyFont="1" applyFill="1" applyBorder="1" applyAlignment="1">
      <alignment horizontal="left"/>
    </xf>
    <xf numFmtId="0" fontId="53" fillId="12" borderId="15" xfId="0" applyFont="1" applyFill="1" applyBorder="1" applyAlignment="1">
      <alignment horizontal="left"/>
    </xf>
    <xf numFmtId="0" fontId="53" fillId="12" borderId="4" xfId="0" applyFont="1" applyFill="1" applyBorder="1" applyAlignment="1">
      <alignment horizontal="left"/>
    </xf>
    <xf numFmtId="0" fontId="0" fillId="12" borderId="4" xfId="0" applyFill="1" applyBorder="1"/>
    <xf numFmtId="10" fontId="53" fillId="12" borderId="5" xfId="0" applyNumberFormat="1" applyFont="1" applyFill="1" applyBorder="1" applyAlignment="1">
      <alignment horizontal="left"/>
    </xf>
    <xf numFmtId="0" fontId="53" fillId="0" borderId="0" xfId="0" applyFont="1" applyAlignment="1">
      <alignment horizontal="left"/>
    </xf>
    <xf numFmtId="0" fontId="0" fillId="0" borderId="0" xfId="0"/>
    <xf numFmtId="0" fontId="7" fillId="0" borderId="0" xfId="0" applyFont="1" applyAlignment="1">
      <alignment horizontal="center" vertical="center" wrapText="1"/>
    </xf>
    <xf numFmtId="0" fontId="52" fillId="0" borderId="0" xfId="0" applyFont="1" applyAlignment="1">
      <alignment horizontal="center" vertical="center" wrapText="1"/>
    </xf>
    <xf numFmtId="0" fontId="53" fillId="12" borderId="4" xfId="0" applyFont="1" applyFill="1" applyBorder="1" applyAlignment="1">
      <alignment horizontal="left"/>
    </xf>
    <xf numFmtId="0" fontId="53" fillId="12" borderId="0" xfId="0" applyFont="1" applyFill="1" applyAlignment="1">
      <alignment horizontal="left"/>
    </xf>
    <xf numFmtId="0" fontId="53" fillId="12" borderId="72" xfId="0" applyFont="1" applyFill="1" applyBorder="1" applyAlignment="1">
      <alignment horizontal="left"/>
    </xf>
    <xf numFmtId="0" fontId="53" fillId="12" borderId="70" xfId="0" applyFont="1" applyFill="1" applyBorder="1" applyAlignment="1">
      <alignment horizontal="left"/>
    </xf>
    <xf numFmtId="0" fontId="53" fillId="12" borderId="2" xfId="0" applyFont="1" applyFill="1" applyBorder="1" applyAlignment="1">
      <alignment horizontal="left"/>
    </xf>
    <xf numFmtId="0" fontId="0" fillId="0" borderId="0" xfId="0"/>
    <xf numFmtId="0" fontId="53" fillId="12" borderId="4" xfId="0" applyFont="1" applyFill="1" applyBorder="1" applyAlignment="1">
      <alignment horizontal="left"/>
    </xf>
    <xf numFmtId="0" fontId="53" fillId="12" borderId="0" xfId="0" applyFont="1" applyFill="1" applyAlignment="1">
      <alignment horizontal="left"/>
    </xf>
    <xf numFmtId="0" fontId="53" fillId="12" borderId="72" xfId="0" applyFont="1" applyFill="1" applyBorder="1" applyAlignment="1">
      <alignment horizontal="left"/>
    </xf>
    <xf numFmtId="0" fontId="53" fillId="12" borderId="70" xfId="0" applyFont="1" applyFill="1" applyBorder="1" applyAlignment="1">
      <alignment horizontal="left"/>
    </xf>
    <xf numFmtId="0" fontId="53" fillId="12" borderId="2" xfId="0" applyFont="1" applyFill="1" applyBorder="1" applyAlignment="1">
      <alignment horizontal="left"/>
    </xf>
    <xf numFmtId="0" fontId="52" fillId="0" borderId="0" xfId="0" applyFont="1" applyAlignment="1">
      <alignment horizontal="center" vertical="center" wrapText="1"/>
    </xf>
    <xf numFmtId="0" fontId="0" fillId="0" borderId="0" xfId="0"/>
    <xf numFmtId="0" fontId="13" fillId="0" borderId="24" xfId="2" applyBorder="1" applyAlignment="1">
      <alignment horizontal="center" vertical="center" wrapText="1"/>
    </xf>
    <xf numFmtId="0" fontId="13" fillId="0" borderId="45" xfId="2" applyFont="1" applyBorder="1" applyAlignment="1">
      <alignment horizontal="center" vertical="center"/>
    </xf>
    <xf numFmtId="0" fontId="13" fillId="0" borderId="30" xfId="2" applyFont="1" applyBorder="1" applyAlignment="1">
      <alignment horizontal="center" vertical="center"/>
    </xf>
    <xf numFmtId="0" fontId="14" fillId="0" borderId="27" xfId="2" applyFont="1" applyBorder="1" applyAlignment="1">
      <alignment horizontal="center" wrapText="1"/>
    </xf>
    <xf numFmtId="0" fontId="13" fillId="0" borderId="28" xfId="2" applyFont="1" applyBorder="1" applyAlignment="1">
      <alignment horizontal="center" vertical="center"/>
    </xf>
    <xf numFmtId="0" fontId="13" fillId="0" borderId="29"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4" fillId="0" borderId="49" xfId="2" applyFont="1" applyBorder="1" applyAlignment="1">
      <alignment horizontal="left" vertical="top" wrapText="1"/>
    </xf>
    <xf numFmtId="0" fontId="13" fillId="0" borderId="51" xfId="2" applyFont="1" applyBorder="1" applyAlignment="1">
      <alignment horizontal="center" vertical="center"/>
    </xf>
    <xf numFmtId="0" fontId="14" fillId="0" borderId="30" xfId="2" applyFont="1" applyBorder="1" applyAlignment="1">
      <alignment horizontal="left" vertical="top" wrapText="1"/>
    </xf>
    <xf numFmtId="0" fontId="13" fillId="0" borderId="53" xfId="2" applyFont="1" applyBorder="1" applyAlignment="1">
      <alignment horizontal="center" vertical="center"/>
    </xf>
    <xf numFmtId="0" fontId="14" fillId="0" borderId="54" xfId="2" applyFont="1" applyBorder="1" applyAlignment="1">
      <alignment horizontal="left" vertical="top" wrapText="1"/>
    </xf>
    <xf numFmtId="0" fontId="13" fillId="0" borderId="55" xfId="2" applyFont="1" applyBorder="1" applyAlignment="1">
      <alignment horizontal="center" vertical="center"/>
    </xf>
    <xf numFmtId="0" fontId="13" fillId="0" borderId="24" xfId="3" applyBorder="1" applyAlignment="1">
      <alignment horizontal="center" vertical="center" wrapText="1"/>
    </xf>
    <xf numFmtId="0" fontId="13" fillId="0" borderId="30" xfId="3" applyFont="1" applyBorder="1" applyAlignment="1">
      <alignment horizontal="center" vertical="center"/>
    </xf>
    <xf numFmtId="0" fontId="14" fillId="0" borderId="27" xfId="3" applyFont="1" applyBorder="1" applyAlignment="1">
      <alignment horizontal="center" wrapText="1"/>
    </xf>
    <xf numFmtId="0" fontId="13" fillId="0" borderId="28" xfId="3" applyFont="1" applyBorder="1" applyAlignment="1">
      <alignment horizontal="center" vertical="center"/>
    </xf>
    <xf numFmtId="0" fontId="13" fillId="0" borderId="29"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5" xfId="3" applyFont="1" applyBorder="1" applyAlignment="1">
      <alignment horizontal="center" vertical="center"/>
    </xf>
    <xf numFmtId="0" fontId="14" fillId="0" borderId="54" xfId="3" applyFont="1" applyBorder="1" applyAlignment="1">
      <alignment horizontal="left" vertical="top" wrapText="1"/>
    </xf>
    <xf numFmtId="0" fontId="13" fillId="0" borderId="51" xfId="3" applyFont="1" applyBorder="1" applyAlignment="1">
      <alignment horizontal="center" vertical="center"/>
    </xf>
    <xf numFmtId="0" fontId="13" fillId="0" borderId="55" xfId="3" applyFont="1" applyBorder="1" applyAlignment="1">
      <alignment horizontal="center" vertical="center"/>
    </xf>
    <xf numFmtId="0" fontId="28" fillId="4" borderId="0" xfId="0" applyFont="1" applyFill="1" applyAlignment="1">
      <alignment horizontal="left" vertical="center" wrapText="1"/>
    </xf>
    <xf numFmtId="0" fontId="0" fillId="0" borderId="0" xfId="0"/>
    <xf numFmtId="0" fontId="1" fillId="0" borderId="0" xfId="0" applyFont="1" applyAlignment="1">
      <alignment horizontal="center"/>
    </xf>
    <xf numFmtId="0" fontId="4" fillId="0" borderId="0" xfId="0" applyFont="1" applyAlignment="1">
      <alignment horizontal="center" vertical="center" wrapText="1" shrinkToFit="1"/>
    </xf>
    <xf numFmtId="0" fontId="48" fillId="0" borderId="0" xfId="0" applyFont="1" applyAlignment="1">
      <alignment horizontal="center" vertical="center" wrapText="1" shrinkToFit="1"/>
    </xf>
    <xf numFmtId="0" fontId="7" fillId="0" borderId="0" xfId="0" applyFont="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6" fillId="10" borderId="70" xfId="0" applyFont="1" applyFill="1" applyBorder="1" applyAlignment="1">
      <alignment horizontal="center" vertical="center" wrapText="1"/>
    </xf>
    <xf numFmtId="0" fontId="36" fillId="10" borderId="69" xfId="0"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29" fillId="3" borderId="0" xfId="0" applyFont="1" applyFill="1" applyAlignment="1">
      <alignment horizontal="center" vertical="center" wrapText="1"/>
    </xf>
    <xf numFmtId="0" fontId="28" fillId="4" borderId="4" xfId="0" applyFont="1" applyFill="1" applyBorder="1" applyAlignment="1">
      <alignment horizontal="left" vertical="center" wrapText="1"/>
    </xf>
    <xf numFmtId="0" fontId="28" fillId="4" borderId="21" xfId="0" applyFont="1" applyFill="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68" xfId="0" applyFont="1" applyBorder="1" applyAlignment="1">
      <alignment horizontal="left" vertical="center" wrapText="1"/>
    </xf>
    <xf numFmtId="0" fontId="28" fillId="4" borderId="0" xfId="0" applyFont="1" applyFill="1" applyAlignment="1">
      <alignment horizontal="center" vertical="center" wrapText="1"/>
    </xf>
    <xf numFmtId="0" fontId="28" fillId="4" borderId="4" xfId="0" applyFont="1" applyFill="1" applyBorder="1" applyAlignment="1">
      <alignment horizontal="center" vertical="center" wrapText="1"/>
    </xf>
    <xf numFmtId="0" fontId="47" fillId="7" borderId="0" xfId="7" applyFill="1" applyBorder="1" applyAlignment="1">
      <alignment horizontal="left" vertical="top" wrapText="1"/>
    </xf>
    <xf numFmtId="0" fontId="36" fillId="0" borderId="0" xfId="0" applyFont="1" applyAlignment="1">
      <alignment horizontal="left" vertical="center" wrapText="1"/>
    </xf>
    <xf numFmtId="0" fontId="28" fillId="4" borderId="5" xfId="0" applyFont="1" applyFill="1" applyBorder="1" applyAlignment="1">
      <alignment horizontal="left" vertical="center" wrapText="1"/>
    </xf>
    <xf numFmtId="0" fontId="53" fillId="12" borderId="3" xfId="0" applyFont="1" applyFill="1" applyBorder="1" applyAlignment="1">
      <alignment horizontal="left"/>
    </xf>
    <xf numFmtId="0" fontId="53" fillId="12" borderId="4" xfId="0" applyFont="1" applyFill="1" applyBorder="1" applyAlignment="1">
      <alignment horizontal="left"/>
    </xf>
    <xf numFmtId="0" fontId="53" fillId="12" borderId="71" xfId="0" applyFont="1" applyFill="1" applyBorder="1" applyAlignment="1">
      <alignment horizontal="left"/>
    </xf>
    <xf numFmtId="0" fontId="53" fillId="12" borderId="0" xfId="0" applyFont="1" applyFill="1" applyAlignment="1">
      <alignment horizontal="left"/>
    </xf>
    <xf numFmtId="0" fontId="53" fillId="12" borderId="72" xfId="0" applyFont="1" applyFill="1" applyBorder="1" applyAlignment="1">
      <alignment horizontal="left"/>
    </xf>
    <xf numFmtId="0" fontId="53" fillId="12" borderId="3" xfId="0" applyFont="1" applyFill="1" applyBorder="1" applyAlignment="1">
      <alignment horizontal="left" vertical="center" wrapText="1"/>
    </xf>
    <xf numFmtId="0" fontId="53" fillId="12" borderId="4" xfId="0" applyFont="1" applyFill="1" applyBorder="1" applyAlignment="1">
      <alignment horizontal="left" vertical="center" wrapText="1"/>
    </xf>
    <xf numFmtId="0" fontId="53" fillId="12" borderId="5" xfId="0" applyFont="1" applyFill="1" applyBorder="1" applyAlignment="1">
      <alignment horizontal="left" vertical="center" wrapText="1"/>
    </xf>
    <xf numFmtId="0" fontId="53" fillId="12" borderId="70" xfId="0" applyFont="1" applyFill="1" applyBorder="1" applyAlignment="1">
      <alignment horizontal="left"/>
    </xf>
    <xf numFmtId="0" fontId="53" fillId="12" borderId="2" xfId="0" applyFont="1" applyFill="1" applyBorder="1" applyAlignment="1">
      <alignment horizontal="left"/>
    </xf>
    <xf numFmtId="0" fontId="53" fillId="12" borderId="14" xfId="0" applyFont="1" applyFill="1" applyBorder="1" applyAlignment="1">
      <alignment horizontal="center"/>
    </xf>
    <xf numFmtId="0" fontId="53" fillId="12" borderId="15" xfId="0" applyFont="1" applyFill="1" applyBorder="1" applyAlignment="1">
      <alignment horizontal="center"/>
    </xf>
    <xf numFmtId="0" fontId="53" fillId="12" borderId="68" xfId="0" applyFont="1" applyFill="1" applyBorder="1" applyAlignment="1">
      <alignment horizontal="center"/>
    </xf>
    <xf numFmtId="0" fontId="51" fillId="0" borderId="0" xfId="0" applyFont="1" applyAlignment="1">
      <alignment horizontal="center" vertical="center" wrapText="1" shrinkToFit="1"/>
    </xf>
    <xf numFmtId="0" fontId="52" fillId="0" borderId="0" xfId="0" applyFont="1" applyAlignment="1">
      <alignment horizontal="center" vertical="center" wrapText="1"/>
    </xf>
    <xf numFmtId="0" fontId="2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6"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56" xfId="0" applyFont="1" applyFill="1" applyBorder="1" applyAlignment="1">
      <alignment horizontal="center" vertical="center" wrapText="1"/>
    </xf>
    <xf numFmtId="0" fontId="26" fillId="0" borderId="16" xfId="0" applyFont="1" applyFill="1" applyBorder="1" applyAlignment="1">
      <alignment horizontal="justify" vertical="center" wrapText="1"/>
    </xf>
    <xf numFmtId="0" fontId="26" fillId="0" borderId="17"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56" xfId="0" applyFont="1" applyFill="1" applyBorder="1" applyAlignment="1">
      <alignment horizontal="justify" vertical="center" wrapText="1"/>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0" xfId="0" applyNumberFormat="1" applyFont="1" applyBorder="1" applyAlignment="1">
      <alignment horizontal="left" vertical="center" wrapText="1"/>
    </xf>
    <xf numFmtId="0" fontId="24" fillId="0" borderId="0" xfId="0" applyFont="1" applyAlignment="1">
      <alignment horizontal="left" vertical="center" wrapText="1"/>
    </xf>
    <xf numFmtId="0" fontId="8" fillId="0" borderId="0" xfId="0" applyFont="1" applyAlignment="1">
      <alignment horizontal="left" vertical="center"/>
    </xf>
    <xf numFmtId="0" fontId="10" fillId="0" borderId="16" xfId="0" applyNumberFormat="1" applyFont="1" applyBorder="1" applyAlignment="1">
      <alignment horizontal="justify" vertical="center" wrapText="1"/>
    </xf>
    <xf numFmtId="0" fontId="10" fillId="0" borderId="17" xfId="0" applyNumberFormat="1" applyFont="1" applyBorder="1" applyAlignment="1">
      <alignment horizontal="justify" vertical="center" wrapText="1"/>
    </xf>
    <xf numFmtId="0" fontId="10" fillId="0" borderId="18" xfId="0" applyNumberFormat="1" applyFont="1" applyBorder="1" applyAlignment="1">
      <alignment horizontal="justify" vertical="center" wrapText="1"/>
    </xf>
    <xf numFmtId="0" fontId="10" fillId="0" borderId="19"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56" xfId="0" applyNumberFormat="1" applyFont="1" applyBorder="1" applyAlignment="1">
      <alignment horizontal="justify" vertical="center" wrapText="1"/>
    </xf>
    <xf numFmtId="0" fontId="8" fillId="0" borderId="0" xfId="0" applyFont="1" applyAlignment="1">
      <alignment horizontal="left" vertical="center" wrapText="1"/>
    </xf>
  </cellXfs>
  <cellStyles count="8">
    <cellStyle name="Hipervínculo" xfId="7" builtinId="8"/>
    <cellStyle name="Normal" xfId="0" builtinId="0"/>
    <cellStyle name="Normal 2" xfId="2" xr:uid="{00000000-0005-0000-0000-000002000000}"/>
    <cellStyle name="Normal 3" xfId="4" xr:uid="{00000000-0005-0000-0000-000003000000}"/>
    <cellStyle name="Normal_Biología" xfId="1" xr:uid="{00000000-0005-0000-0000-000004000000}"/>
    <cellStyle name="Normal_Datos" xfId="3" xr:uid="{00000000-0005-0000-0000-000005000000}"/>
    <cellStyle name="Normal_Global_1" xfId="6" xr:uid="{00000000-0005-0000-0000-000006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GLOBAL!$B$23:$B$29</c:f>
              <c:strCache>
                <c:ptCount val="7"/>
                <c:pt idx="0">
                  <c:v>Sigo estudiando</c:v>
                </c:pt>
                <c:pt idx="1">
                  <c:v>Preparando oposiciones</c:v>
                </c:pt>
                <c:pt idx="2">
                  <c:v>Buscando trabajo</c:v>
                </c:pt>
                <c:pt idx="3">
                  <c:v>Desempleado</c:v>
                </c:pt>
                <c:pt idx="4">
                  <c:v>Trabajando en un sector relacionado con el Programa de Doctorado cursado</c:v>
                </c:pt>
                <c:pt idx="5">
                  <c:v>Trabajando en un sector diferente al del Programa de Doctorado cursado</c:v>
                </c:pt>
                <c:pt idx="6">
                  <c:v>Otro</c:v>
                </c:pt>
              </c:strCache>
            </c:strRef>
          </c:cat>
          <c:val>
            <c:numRef>
              <c:f>GLOBAL!$C$23:$C$29</c:f>
              <c:numCache>
                <c:formatCode>General</c:formatCode>
                <c:ptCount val="7"/>
                <c:pt idx="0">
                  <c:v>12</c:v>
                </c:pt>
                <c:pt idx="1">
                  <c:v>27</c:v>
                </c:pt>
                <c:pt idx="2">
                  <c:v>19</c:v>
                </c:pt>
                <c:pt idx="3">
                  <c:v>1</c:v>
                </c:pt>
                <c:pt idx="4">
                  <c:v>11</c:v>
                </c:pt>
                <c:pt idx="5">
                  <c:v>2</c:v>
                </c:pt>
                <c:pt idx="6">
                  <c:v>3</c:v>
                </c:pt>
              </c:numCache>
            </c:numRef>
          </c:val>
          <c:extLst>
            <c:ext xmlns:c16="http://schemas.microsoft.com/office/drawing/2014/chart" uri="{C3380CC4-5D6E-409C-BE32-E72D297353CC}">
              <c16:uniqueId val="{00000000-66D5-48CF-A4AC-EFC840029865}"/>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30"/>
        </c:scaling>
        <c:delete val="0"/>
        <c:axPos val="l"/>
        <c:numFmt formatCode="General" sourceLinked="1"/>
        <c:majorTickMark val="none"/>
        <c:minorTickMark val="none"/>
        <c:tickLblPos val="nextTo"/>
        <c:crossAx val="658912392"/>
        <c:crosses val="autoZero"/>
        <c:crossBetween val="between"/>
        <c:majorUnit val="5"/>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ADE!$B$23:$B$29</c:f>
              <c:strCache>
                <c:ptCount val="7"/>
                <c:pt idx="0">
                  <c:v>Sigo estudiando</c:v>
                </c:pt>
                <c:pt idx="1">
                  <c:v>Preparando oposiciones</c:v>
                </c:pt>
                <c:pt idx="2">
                  <c:v>Buscando trabajo</c:v>
                </c:pt>
                <c:pt idx="3">
                  <c:v>Desempleado</c:v>
                </c:pt>
                <c:pt idx="4">
                  <c:v>Trabajando en un sector relacionado con el Programa de Doctorado cursado</c:v>
                </c:pt>
                <c:pt idx="5">
                  <c:v>Trabajando en un sector diferente al del Programa de Doctorado cursado</c:v>
                </c:pt>
                <c:pt idx="6">
                  <c:v>Otro</c:v>
                </c:pt>
              </c:strCache>
            </c:strRef>
          </c:cat>
          <c:val>
            <c:numRef>
              <c:f>ADE!$C$23:$C$29</c:f>
              <c:numCache>
                <c:formatCode>General</c:formatCode>
                <c:ptCount val="7"/>
                <c:pt idx="0">
                  <c:v>2</c:v>
                </c:pt>
                <c:pt idx="1">
                  <c:v>4</c:v>
                </c:pt>
                <c:pt idx="2">
                  <c:v>6</c:v>
                </c:pt>
                <c:pt idx="3">
                  <c:v>0</c:v>
                </c:pt>
                <c:pt idx="4">
                  <c:v>3</c:v>
                </c:pt>
                <c:pt idx="5">
                  <c:v>0</c:v>
                </c:pt>
                <c:pt idx="6">
                  <c:v>3</c:v>
                </c:pt>
              </c:numCache>
            </c:numRef>
          </c:val>
          <c:extLst>
            <c:ext xmlns:c16="http://schemas.microsoft.com/office/drawing/2014/chart" uri="{C3380CC4-5D6E-409C-BE32-E72D297353CC}">
              <c16:uniqueId val="{00000000-9D5E-499A-B866-83B1700B21BE}"/>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6"/>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DERECHO!$B$23:$B$29</c:f>
              <c:strCache>
                <c:ptCount val="7"/>
                <c:pt idx="0">
                  <c:v>Sigo estudiando</c:v>
                </c:pt>
                <c:pt idx="1">
                  <c:v>Preparando oposiciones</c:v>
                </c:pt>
                <c:pt idx="2">
                  <c:v>Buscando trabajo</c:v>
                </c:pt>
                <c:pt idx="3">
                  <c:v>Desempleado</c:v>
                </c:pt>
                <c:pt idx="4">
                  <c:v>Trabajando en un sector relacionado con el Programa de Doctorado cursado</c:v>
                </c:pt>
                <c:pt idx="5">
                  <c:v>Trabajando en un sector diferente al del Programa de Doctorado cursado</c:v>
                </c:pt>
                <c:pt idx="6">
                  <c:v>Otro</c:v>
                </c:pt>
              </c:strCache>
            </c:strRef>
          </c:cat>
          <c:val>
            <c:numRef>
              <c:f>DERECHO!$C$23:$C$29</c:f>
              <c:numCache>
                <c:formatCode>General</c:formatCode>
                <c:ptCount val="7"/>
                <c:pt idx="0">
                  <c:v>3</c:v>
                </c:pt>
                <c:pt idx="1">
                  <c:v>15</c:v>
                </c:pt>
                <c:pt idx="2">
                  <c:v>4</c:v>
                </c:pt>
                <c:pt idx="3">
                  <c:v>0</c:v>
                </c:pt>
                <c:pt idx="4">
                  <c:v>1</c:v>
                </c:pt>
                <c:pt idx="5">
                  <c:v>0</c:v>
                </c:pt>
                <c:pt idx="6">
                  <c:v>0</c:v>
                </c:pt>
              </c:numCache>
            </c:numRef>
          </c:val>
          <c:extLst>
            <c:ext xmlns:c16="http://schemas.microsoft.com/office/drawing/2014/chart" uri="{C3380CC4-5D6E-409C-BE32-E72D297353CC}">
              <c16:uniqueId val="{00000000-9F15-4838-84C0-065569E491D2}"/>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15"/>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'GESTIÓN Y ADMON PUBL.'!$B$23:$B$29</c:f>
              <c:strCache>
                <c:ptCount val="7"/>
                <c:pt idx="0">
                  <c:v>Sigo estudiando</c:v>
                </c:pt>
                <c:pt idx="1">
                  <c:v>Preparando oposiciones</c:v>
                </c:pt>
                <c:pt idx="2">
                  <c:v>Buscando trabajo</c:v>
                </c:pt>
                <c:pt idx="3">
                  <c:v>Desempleado</c:v>
                </c:pt>
                <c:pt idx="4">
                  <c:v>Trabajando en un sector relacionado con el Programa de Doctorado cursado</c:v>
                </c:pt>
                <c:pt idx="5">
                  <c:v>Trabajando en un sector diferente al del Programa de Doctorado cursado</c:v>
                </c:pt>
                <c:pt idx="6">
                  <c:v>Otro</c:v>
                </c:pt>
              </c:strCache>
            </c:strRef>
          </c:cat>
          <c:val>
            <c:numRef>
              <c:f>'GESTIÓN Y ADMON PUBL.'!$C$23:$C$29</c:f>
              <c:numCache>
                <c:formatCode>General</c:formatCode>
                <c:ptCount val="7"/>
                <c:pt idx="0">
                  <c:v>0</c:v>
                </c:pt>
                <c:pt idx="1">
                  <c:v>2</c:v>
                </c:pt>
                <c:pt idx="2">
                  <c:v>0</c:v>
                </c:pt>
                <c:pt idx="3">
                  <c:v>0</c:v>
                </c:pt>
                <c:pt idx="4">
                  <c:v>3</c:v>
                </c:pt>
                <c:pt idx="5">
                  <c:v>0</c:v>
                </c:pt>
                <c:pt idx="6">
                  <c:v>2</c:v>
                </c:pt>
              </c:numCache>
            </c:numRef>
          </c:val>
          <c:extLst>
            <c:ext xmlns:c16="http://schemas.microsoft.com/office/drawing/2014/chart" uri="{C3380CC4-5D6E-409C-BE32-E72D297353CC}">
              <c16:uniqueId val="{00000000-A833-4A79-8800-8343C4652E98}"/>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5"/>
        </c:scaling>
        <c:delete val="0"/>
        <c:axPos val="l"/>
        <c:numFmt formatCode="General" sourceLinked="1"/>
        <c:majorTickMark val="none"/>
        <c:minorTickMark val="none"/>
        <c:tickLblPos val="nextTo"/>
        <c:crossAx val="658912392"/>
        <c:crosses val="autoZero"/>
        <c:crossBetween val="between"/>
        <c:majorUnit val="5"/>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'RRLL Y RRHH'!$B$23:$B$29</c:f>
              <c:strCache>
                <c:ptCount val="7"/>
                <c:pt idx="0">
                  <c:v>Sigo estudiando</c:v>
                </c:pt>
                <c:pt idx="1">
                  <c:v>Preparando oposiciones</c:v>
                </c:pt>
                <c:pt idx="2">
                  <c:v>Buscando trabajo</c:v>
                </c:pt>
                <c:pt idx="3">
                  <c:v>Desempleado</c:v>
                </c:pt>
                <c:pt idx="4">
                  <c:v>Trabajando en un sector relacionado con el Programa de Doctorado cursado</c:v>
                </c:pt>
                <c:pt idx="5">
                  <c:v>Trabajando en un sector diferente al del Programa de Doctorado cursado</c:v>
                </c:pt>
                <c:pt idx="6">
                  <c:v>Otro</c:v>
                </c:pt>
              </c:strCache>
            </c:strRef>
          </c:cat>
          <c:val>
            <c:numRef>
              <c:f>'RRLL Y RRHH'!$C$23:$C$29</c:f>
              <c:numCache>
                <c:formatCode>General</c:formatCode>
                <c:ptCount val="7"/>
                <c:pt idx="0">
                  <c:v>2</c:v>
                </c:pt>
                <c:pt idx="1">
                  <c:v>1</c:v>
                </c:pt>
                <c:pt idx="2">
                  <c:v>2</c:v>
                </c:pt>
                <c:pt idx="3">
                  <c:v>0</c:v>
                </c:pt>
                <c:pt idx="4">
                  <c:v>1</c:v>
                </c:pt>
                <c:pt idx="5">
                  <c:v>0</c:v>
                </c:pt>
                <c:pt idx="6">
                  <c:v>0</c:v>
                </c:pt>
              </c:numCache>
            </c:numRef>
          </c:val>
          <c:extLst>
            <c:ext xmlns:c16="http://schemas.microsoft.com/office/drawing/2014/chart" uri="{C3380CC4-5D6E-409C-BE32-E72D297353CC}">
              <c16:uniqueId val="{00000000-5418-4717-8ADF-D64A648E14AB}"/>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3"/>
        </c:scaling>
        <c:delete val="0"/>
        <c:axPos val="l"/>
        <c:numFmt formatCode="General" sourceLinked="1"/>
        <c:majorTickMark val="none"/>
        <c:minorTickMark val="none"/>
        <c:tickLblPos val="nextTo"/>
        <c:crossAx val="658912392"/>
        <c:crosses val="autoZero"/>
        <c:crossBetween val="between"/>
        <c:majorUnit val="5"/>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84483" y="145144"/>
          <a:ext cx="738311" cy="742156"/>
        </a:xfrm>
        <a:prstGeom prst="rect">
          <a:avLst/>
        </a:prstGeom>
        <a:noFill/>
        <a:ln w="9525">
          <a:noFill/>
          <a:miter lim="800000"/>
          <a:headEnd/>
          <a:tailEnd/>
        </a:ln>
      </xdr:spPr>
    </xdr:pic>
    <xdr:clientData/>
  </xdr:oneCellAnchor>
  <xdr:twoCellAnchor>
    <xdr:from>
      <xdr:col>0</xdr:col>
      <xdr:colOff>123106</xdr:colOff>
      <xdr:row>8</xdr:row>
      <xdr:rowOff>126999</xdr:rowOff>
    </xdr:from>
    <xdr:to>
      <xdr:col>14</xdr:col>
      <xdr:colOff>269875</xdr:colOff>
      <xdr:row>16</xdr:row>
      <xdr:rowOff>130968</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22437"/>
          <a:ext cx="10790957" cy="2325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 la Facultad Ciencias Sociales y Jurídicas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79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2022 a septiembre 2023</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62 /Nº encuestas mínimas necesarias:  79</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62 / 449 = 13,81 %</a:t>
          </a:r>
        </a:p>
        <a:p>
          <a:pPr marL="0" marR="0" lvl="0" indent="0" algn="l" defTabSz="914400" eaLnBrk="1" fontAlgn="auto" latinLnBrk="0" hangingPunct="1">
            <a:lnSpc>
              <a:spcPct val="100000"/>
            </a:lnSpc>
            <a:spcBef>
              <a:spcPts val="0"/>
            </a:spcBef>
            <a:spcAft>
              <a:spcPts val="0"/>
            </a:spcAft>
            <a:buClrTx/>
            <a:buSzTx/>
            <a:buFontTx/>
            <a:buNone/>
            <a:tabLst/>
            <a:defRPr/>
          </a:pPr>
          <a:r>
            <a:rPr lang="es-ES" sz="1200" b="1" i="1" baseline="0">
              <a:solidFill>
                <a:schemeClr val="accent2"/>
              </a:solidFill>
              <a:effectLst/>
              <a:latin typeface="+mn-lt"/>
              <a:ea typeface="+mn-ea"/>
              <a:cs typeface="+mn-cs"/>
            </a:rPr>
            <a:t>**Nota: las diferencias que se observan en el cómputo de respuestas recogidas en este informe global y en los individualizados por grado son debidas a que en este informe global computan las respuestas de los dobles grados.</a:t>
          </a:r>
          <a:endParaRPr lang="es-ES" sz="1200">
            <a:solidFill>
              <a:schemeClr val="accent2"/>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ES" sz="1400" b="1" i="0" u="sng" strike="noStrike" kern="0" cap="none" spc="0" normalizeH="0" baseline="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C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C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10</xdr:col>
      <xdr:colOff>133350</xdr:colOff>
      <xdr:row>2</xdr:row>
      <xdr:rowOff>152400</xdr:rowOff>
    </xdr:from>
    <xdr:ext cx="738311" cy="742156"/>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410450" y="533400"/>
          <a:ext cx="738311" cy="742156"/>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20</xdr:col>
      <xdr:colOff>356805</xdr:colOff>
      <xdr:row>0</xdr:row>
      <xdr:rowOff>158751</xdr:rowOff>
    </xdr:from>
    <xdr:ext cx="738311" cy="742156"/>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43662" y="158751"/>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5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Administración y Dirección de Empresas (ADE)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59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2022 a septiembre 2023</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16 /Nº encuestas mínimas necesarias:  59</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16 / 149 = 10,74 %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247650</xdr:colOff>
      <xdr:row>3</xdr:row>
      <xdr:rowOff>19050</xdr:rowOff>
    </xdr:from>
    <xdr:ext cx="738311" cy="742156"/>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524750" y="590550"/>
          <a:ext cx="738311" cy="74215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61351"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7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Derecho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61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2022 a septiembre 2023</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20 /Nº encuestas mínimas necesarias:  61</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20 / 166 = 12,05 %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10</xdr:col>
      <xdr:colOff>219075</xdr:colOff>
      <xdr:row>2</xdr:row>
      <xdr:rowOff>180975</xdr:rowOff>
    </xdr:from>
    <xdr:ext cx="738311" cy="742156"/>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496175" y="561975"/>
          <a:ext cx="738311" cy="742156"/>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10</xdr:col>
      <xdr:colOff>219075</xdr:colOff>
      <xdr:row>2</xdr:row>
      <xdr:rowOff>180975</xdr:rowOff>
    </xdr:from>
    <xdr:ext cx="738311" cy="742156"/>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496175" y="561975"/>
          <a:ext cx="738311" cy="74215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61351"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A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Gestión y Administración Pública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15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2022 a septiembre 2023</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5 /Nº encuestas mínimas necesarias:  15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5 / 18= 27,78 %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61351"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B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Relaciones Laborales y Recursos Humanos que solicitan título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22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aleatorio simple</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2022 a septiembre 2023</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5 /Nº encuestas mínimas necesarias:  22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5 / 29= 17,24 %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0.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7" customWidth="1"/>
    <col min="2" max="2" width="22.7109375" style="7" customWidth="1"/>
    <col min="3" max="3" width="11.42578125" style="7" customWidth="1"/>
    <col min="4" max="4" width="11.140625" style="7" customWidth="1"/>
    <col min="5" max="6" width="13.5703125" style="7" customWidth="1"/>
    <col min="7"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8" width="22.7109375" style="7" customWidth="1"/>
    <col min="259" max="259" width="11.42578125" style="7" customWidth="1"/>
    <col min="260" max="260" width="11.140625" style="7" customWidth="1"/>
    <col min="261" max="262" width="13.5703125" style="7" customWidth="1"/>
    <col min="263"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4" width="22.7109375" style="7" customWidth="1"/>
    <col min="515" max="515" width="11.42578125" style="7" customWidth="1"/>
    <col min="516" max="516" width="11.140625" style="7" customWidth="1"/>
    <col min="517" max="518" width="13.5703125" style="7" customWidth="1"/>
    <col min="519"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70" width="22.7109375" style="7" customWidth="1"/>
    <col min="771" max="771" width="11.42578125" style="7" customWidth="1"/>
    <col min="772" max="772" width="11.140625" style="7" customWidth="1"/>
    <col min="773" max="774" width="13.5703125" style="7" customWidth="1"/>
    <col min="775"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6" width="22.7109375" style="7" customWidth="1"/>
    <col min="1027" max="1027" width="11.42578125" style="7" customWidth="1"/>
    <col min="1028" max="1028" width="11.140625" style="7" customWidth="1"/>
    <col min="1029" max="1030" width="13.5703125" style="7" customWidth="1"/>
    <col min="1031"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2" width="22.7109375" style="7" customWidth="1"/>
    <col min="1283" max="1283" width="11.42578125" style="7" customWidth="1"/>
    <col min="1284" max="1284" width="11.140625" style="7" customWidth="1"/>
    <col min="1285" max="1286" width="13.5703125" style="7" customWidth="1"/>
    <col min="1287"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8" width="22.7109375" style="7" customWidth="1"/>
    <col min="1539" max="1539" width="11.42578125" style="7" customWidth="1"/>
    <col min="1540" max="1540" width="11.140625" style="7" customWidth="1"/>
    <col min="1541" max="1542" width="13.5703125" style="7" customWidth="1"/>
    <col min="1543"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4" width="22.7109375" style="7" customWidth="1"/>
    <col min="1795" max="1795" width="11.42578125" style="7" customWidth="1"/>
    <col min="1796" max="1796" width="11.140625" style="7" customWidth="1"/>
    <col min="1797" max="1798" width="13.5703125" style="7" customWidth="1"/>
    <col min="1799"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50" width="22.7109375" style="7" customWidth="1"/>
    <col min="2051" max="2051" width="11.42578125" style="7" customWidth="1"/>
    <col min="2052" max="2052" width="11.140625" style="7" customWidth="1"/>
    <col min="2053" max="2054" width="13.5703125" style="7" customWidth="1"/>
    <col min="2055"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6" width="22.7109375" style="7" customWidth="1"/>
    <col min="2307" max="2307" width="11.42578125" style="7" customWidth="1"/>
    <col min="2308" max="2308" width="11.140625" style="7" customWidth="1"/>
    <col min="2309" max="2310" width="13.5703125" style="7" customWidth="1"/>
    <col min="2311"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2" width="22.7109375" style="7" customWidth="1"/>
    <col min="2563" max="2563" width="11.42578125" style="7" customWidth="1"/>
    <col min="2564" max="2564" width="11.140625" style="7" customWidth="1"/>
    <col min="2565" max="2566" width="13.5703125" style="7" customWidth="1"/>
    <col min="2567"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8" width="22.7109375" style="7" customWidth="1"/>
    <col min="2819" max="2819" width="11.42578125" style="7" customWidth="1"/>
    <col min="2820" max="2820" width="11.140625" style="7" customWidth="1"/>
    <col min="2821" max="2822" width="13.5703125" style="7" customWidth="1"/>
    <col min="2823"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4" width="22.7109375" style="7" customWidth="1"/>
    <col min="3075" max="3075" width="11.42578125" style="7" customWidth="1"/>
    <col min="3076" max="3076" width="11.140625" style="7" customWidth="1"/>
    <col min="3077" max="3078" width="13.5703125" style="7" customWidth="1"/>
    <col min="3079"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30" width="22.7109375" style="7" customWidth="1"/>
    <col min="3331" max="3331" width="11.42578125" style="7" customWidth="1"/>
    <col min="3332" max="3332" width="11.140625" style="7" customWidth="1"/>
    <col min="3333" max="3334" width="13.5703125" style="7" customWidth="1"/>
    <col min="3335"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6" width="22.7109375" style="7" customWidth="1"/>
    <col min="3587" max="3587" width="11.42578125" style="7" customWidth="1"/>
    <col min="3588" max="3588" width="11.140625" style="7" customWidth="1"/>
    <col min="3589" max="3590" width="13.5703125" style="7" customWidth="1"/>
    <col min="3591"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2" width="22.7109375" style="7" customWidth="1"/>
    <col min="3843" max="3843" width="11.42578125" style="7" customWidth="1"/>
    <col min="3844" max="3844" width="11.140625" style="7" customWidth="1"/>
    <col min="3845" max="3846" width="13.5703125" style="7" customWidth="1"/>
    <col min="3847"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8" width="22.7109375" style="7" customWidth="1"/>
    <col min="4099" max="4099" width="11.42578125" style="7" customWidth="1"/>
    <col min="4100" max="4100" width="11.140625" style="7" customWidth="1"/>
    <col min="4101" max="4102" width="13.5703125" style="7" customWidth="1"/>
    <col min="4103"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4" width="22.7109375" style="7" customWidth="1"/>
    <col min="4355" max="4355" width="11.42578125" style="7" customWidth="1"/>
    <col min="4356" max="4356" width="11.140625" style="7" customWidth="1"/>
    <col min="4357" max="4358" width="13.5703125" style="7" customWidth="1"/>
    <col min="4359"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10" width="22.7109375" style="7" customWidth="1"/>
    <col min="4611" max="4611" width="11.42578125" style="7" customWidth="1"/>
    <col min="4612" max="4612" width="11.140625" style="7" customWidth="1"/>
    <col min="4613" max="4614" width="13.5703125" style="7" customWidth="1"/>
    <col min="4615"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6" width="22.7109375" style="7" customWidth="1"/>
    <col min="4867" max="4867" width="11.42578125" style="7" customWidth="1"/>
    <col min="4868" max="4868" width="11.140625" style="7" customWidth="1"/>
    <col min="4869" max="4870" width="13.5703125" style="7" customWidth="1"/>
    <col min="4871"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2" width="22.7109375" style="7" customWidth="1"/>
    <col min="5123" max="5123" width="11.42578125" style="7" customWidth="1"/>
    <col min="5124" max="5124" width="11.140625" style="7" customWidth="1"/>
    <col min="5125" max="5126" width="13.5703125" style="7" customWidth="1"/>
    <col min="5127"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8" width="22.7109375" style="7" customWidth="1"/>
    <col min="5379" max="5379" width="11.42578125" style="7" customWidth="1"/>
    <col min="5380" max="5380" width="11.140625" style="7" customWidth="1"/>
    <col min="5381" max="5382" width="13.5703125" style="7" customWidth="1"/>
    <col min="5383"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4" width="22.7109375" style="7" customWidth="1"/>
    <col min="5635" max="5635" width="11.42578125" style="7" customWidth="1"/>
    <col min="5636" max="5636" width="11.140625" style="7" customWidth="1"/>
    <col min="5637" max="5638" width="13.5703125" style="7" customWidth="1"/>
    <col min="5639"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90" width="22.7109375" style="7" customWidth="1"/>
    <col min="5891" max="5891" width="11.42578125" style="7" customWidth="1"/>
    <col min="5892" max="5892" width="11.140625" style="7" customWidth="1"/>
    <col min="5893" max="5894" width="13.5703125" style="7" customWidth="1"/>
    <col min="5895"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6" width="22.7109375" style="7" customWidth="1"/>
    <col min="6147" max="6147" width="11.42578125" style="7" customWidth="1"/>
    <col min="6148" max="6148" width="11.140625" style="7" customWidth="1"/>
    <col min="6149" max="6150" width="13.5703125" style="7" customWidth="1"/>
    <col min="6151"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2" width="22.7109375" style="7" customWidth="1"/>
    <col min="6403" max="6403" width="11.42578125" style="7" customWidth="1"/>
    <col min="6404" max="6404" width="11.140625" style="7" customWidth="1"/>
    <col min="6405" max="6406" width="13.5703125" style="7" customWidth="1"/>
    <col min="6407"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8" width="22.7109375" style="7" customWidth="1"/>
    <col min="6659" max="6659" width="11.42578125" style="7" customWidth="1"/>
    <col min="6660" max="6660" width="11.140625" style="7" customWidth="1"/>
    <col min="6661" max="6662" width="13.5703125" style="7" customWidth="1"/>
    <col min="6663"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4" width="22.7109375" style="7" customWidth="1"/>
    <col min="6915" max="6915" width="11.42578125" style="7" customWidth="1"/>
    <col min="6916" max="6916" width="11.140625" style="7" customWidth="1"/>
    <col min="6917" max="6918" width="13.5703125" style="7" customWidth="1"/>
    <col min="6919"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70" width="22.7109375" style="7" customWidth="1"/>
    <col min="7171" max="7171" width="11.42578125" style="7" customWidth="1"/>
    <col min="7172" max="7172" width="11.140625" style="7" customWidth="1"/>
    <col min="7173" max="7174" width="13.5703125" style="7" customWidth="1"/>
    <col min="7175"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6" width="22.7109375" style="7" customWidth="1"/>
    <col min="7427" max="7427" width="11.42578125" style="7" customWidth="1"/>
    <col min="7428" max="7428" width="11.140625" style="7" customWidth="1"/>
    <col min="7429" max="7430" width="13.5703125" style="7" customWidth="1"/>
    <col min="7431"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2" width="22.7109375" style="7" customWidth="1"/>
    <col min="7683" max="7683" width="11.42578125" style="7" customWidth="1"/>
    <col min="7684" max="7684" width="11.140625" style="7" customWidth="1"/>
    <col min="7685" max="7686" width="13.5703125" style="7" customWidth="1"/>
    <col min="7687"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8" width="22.7109375" style="7" customWidth="1"/>
    <col min="7939" max="7939" width="11.42578125" style="7" customWidth="1"/>
    <col min="7940" max="7940" width="11.140625" style="7" customWidth="1"/>
    <col min="7941" max="7942" width="13.5703125" style="7" customWidth="1"/>
    <col min="7943"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4" width="22.7109375" style="7" customWidth="1"/>
    <col min="8195" max="8195" width="11.42578125" style="7" customWidth="1"/>
    <col min="8196" max="8196" width="11.140625" style="7" customWidth="1"/>
    <col min="8197" max="8198" width="13.5703125" style="7" customWidth="1"/>
    <col min="8199"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50" width="22.7109375" style="7" customWidth="1"/>
    <col min="8451" max="8451" width="11.42578125" style="7" customWidth="1"/>
    <col min="8452" max="8452" width="11.140625" style="7" customWidth="1"/>
    <col min="8453" max="8454" width="13.5703125" style="7" customWidth="1"/>
    <col min="8455"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6" width="22.7109375" style="7" customWidth="1"/>
    <col min="8707" max="8707" width="11.42578125" style="7" customWidth="1"/>
    <col min="8708" max="8708" width="11.140625" style="7" customWidth="1"/>
    <col min="8709" max="8710" width="13.5703125" style="7" customWidth="1"/>
    <col min="8711"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2" width="22.7109375" style="7" customWidth="1"/>
    <col min="8963" max="8963" width="11.42578125" style="7" customWidth="1"/>
    <col min="8964" max="8964" width="11.140625" style="7" customWidth="1"/>
    <col min="8965" max="8966" width="13.5703125" style="7" customWidth="1"/>
    <col min="8967"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8" width="22.7109375" style="7" customWidth="1"/>
    <col min="9219" max="9219" width="11.42578125" style="7" customWidth="1"/>
    <col min="9220" max="9220" width="11.140625" style="7" customWidth="1"/>
    <col min="9221" max="9222" width="13.5703125" style="7" customWidth="1"/>
    <col min="9223"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4" width="22.7109375" style="7" customWidth="1"/>
    <col min="9475" max="9475" width="11.42578125" style="7" customWidth="1"/>
    <col min="9476" max="9476" width="11.140625" style="7" customWidth="1"/>
    <col min="9477" max="9478" width="13.5703125" style="7" customWidth="1"/>
    <col min="9479"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30" width="22.7109375" style="7" customWidth="1"/>
    <col min="9731" max="9731" width="11.42578125" style="7" customWidth="1"/>
    <col min="9732" max="9732" width="11.140625" style="7" customWidth="1"/>
    <col min="9733" max="9734" width="13.5703125" style="7" customWidth="1"/>
    <col min="9735"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6" width="22.7109375" style="7" customWidth="1"/>
    <col min="9987" max="9987" width="11.42578125" style="7" customWidth="1"/>
    <col min="9988" max="9988" width="11.140625" style="7" customWidth="1"/>
    <col min="9989" max="9990" width="13.5703125" style="7" customWidth="1"/>
    <col min="9991"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2" width="22.7109375" style="7" customWidth="1"/>
    <col min="10243" max="10243" width="11.42578125" style="7" customWidth="1"/>
    <col min="10244" max="10244" width="11.140625" style="7" customWidth="1"/>
    <col min="10245" max="10246" width="13.5703125" style="7" customWidth="1"/>
    <col min="10247"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8" width="22.7109375" style="7" customWidth="1"/>
    <col min="10499" max="10499" width="11.42578125" style="7" customWidth="1"/>
    <col min="10500" max="10500" width="11.140625" style="7" customWidth="1"/>
    <col min="10501" max="10502" width="13.5703125" style="7" customWidth="1"/>
    <col min="10503"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4" width="22.7109375" style="7" customWidth="1"/>
    <col min="10755" max="10755" width="11.42578125" style="7" customWidth="1"/>
    <col min="10756" max="10756" width="11.140625" style="7" customWidth="1"/>
    <col min="10757" max="10758" width="13.5703125" style="7" customWidth="1"/>
    <col min="10759"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10" width="22.7109375" style="7" customWidth="1"/>
    <col min="11011" max="11011" width="11.42578125" style="7" customWidth="1"/>
    <col min="11012" max="11012" width="11.140625" style="7" customWidth="1"/>
    <col min="11013" max="11014" width="13.5703125" style="7" customWidth="1"/>
    <col min="11015"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6" width="22.7109375" style="7" customWidth="1"/>
    <col min="11267" max="11267" width="11.42578125" style="7" customWidth="1"/>
    <col min="11268" max="11268" width="11.140625" style="7" customWidth="1"/>
    <col min="11269" max="11270" width="13.5703125" style="7" customWidth="1"/>
    <col min="11271"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2" width="22.7109375" style="7" customWidth="1"/>
    <col min="11523" max="11523" width="11.42578125" style="7" customWidth="1"/>
    <col min="11524" max="11524" width="11.140625" style="7" customWidth="1"/>
    <col min="11525" max="11526" width="13.5703125" style="7" customWidth="1"/>
    <col min="11527"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8" width="22.7109375" style="7" customWidth="1"/>
    <col min="11779" max="11779" width="11.42578125" style="7" customWidth="1"/>
    <col min="11780" max="11780" width="11.140625" style="7" customWidth="1"/>
    <col min="11781" max="11782" width="13.5703125" style="7" customWidth="1"/>
    <col min="11783"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4" width="22.7109375" style="7" customWidth="1"/>
    <col min="12035" max="12035" width="11.42578125" style="7" customWidth="1"/>
    <col min="12036" max="12036" width="11.140625" style="7" customWidth="1"/>
    <col min="12037" max="12038" width="13.5703125" style="7" customWidth="1"/>
    <col min="12039"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90" width="22.7109375" style="7" customWidth="1"/>
    <col min="12291" max="12291" width="11.42578125" style="7" customWidth="1"/>
    <col min="12292" max="12292" width="11.140625" style="7" customWidth="1"/>
    <col min="12293" max="12294" width="13.5703125" style="7" customWidth="1"/>
    <col min="12295"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6" width="22.7109375" style="7" customWidth="1"/>
    <col min="12547" max="12547" width="11.42578125" style="7" customWidth="1"/>
    <col min="12548" max="12548" width="11.140625" style="7" customWidth="1"/>
    <col min="12549" max="12550" width="13.5703125" style="7" customWidth="1"/>
    <col min="12551"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2" width="22.7109375" style="7" customWidth="1"/>
    <col min="12803" max="12803" width="11.42578125" style="7" customWidth="1"/>
    <col min="12804" max="12804" width="11.140625" style="7" customWidth="1"/>
    <col min="12805" max="12806" width="13.5703125" style="7" customWidth="1"/>
    <col min="12807"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8" width="22.7109375" style="7" customWidth="1"/>
    <col min="13059" max="13059" width="11.42578125" style="7" customWidth="1"/>
    <col min="13060" max="13060" width="11.140625" style="7" customWidth="1"/>
    <col min="13061" max="13062" width="13.5703125" style="7" customWidth="1"/>
    <col min="13063"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4" width="22.7109375" style="7" customWidth="1"/>
    <col min="13315" max="13315" width="11.42578125" style="7" customWidth="1"/>
    <col min="13316" max="13316" width="11.140625" style="7" customWidth="1"/>
    <col min="13317" max="13318" width="13.5703125" style="7" customWidth="1"/>
    <col min="13319"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70" width="22.7109375" style="7" customWidth="1"/>
    <col min="13571" max="13571" width="11.42578125" style="7" customWidth="1"/>
    <col min="13572" max="13572" width="11.140625" style="7" customWidth="1"/>
    <col min="13573" max="13574" width="13.5703125" style="7" customWidth="1"/>
    <col min="13575"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6" width="22.7109375" style="7" customWidth="1"/>
    <col min="13827" max="13827" width="11.42578125" style="7" customWidth="1"/>
    <col min="13828" max="13828" width="11.140625" style="7" customWidth="1"/>
    <col min="13829" max="13830" width="13.5703125" style="7" customWidth="1"/>
    <col min="13831"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2" width="22.7109375" style="7" customWidth="1"/>
    <col min="14083" max="14083" width="11.42578125" style="7" customWidth="1"/>
    <col min="14084" max="14084" width="11.140625" style="7" customWidth="1"/>
    <col min="14085" max="14086" width="13.5703125" style="7" customWidth="1"/>
    <col min="14087"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8" width="22.7109375" style="7" customWidth="1"/>
    <col min="14339" max="14339" width="11.42578125" style="7" customWidth="1"/>
    <col min="14340" max="14340" width="11.140625" style="7" customWidth="1"/>
    <col min="14341" max="14342" width="13.5703125" style="7" customWidth="1"/>
    <col min="14343"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4" width="22.7109375" style="7" customWidth="1"/>
    <col min="14595" max="14595" width="11.42578125" style="7" customWidth="1"/>
    <col min="14596" max="14596" width="11.140625" style="7" customWidth="1"/>
    <col min="14597" max="14598" width="13.5703125" style="7" customWidth="1"/>
    <col min="14599"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50" width="22.7109375" style="7" customWidth="1"/>
    <col min="14851" max="14851" width="11.42578125" style="7" customWidth="1"/>
    <col min="14852" max="14852" width="11.140625" style="7" customWidth="1"/>
    <col min="14853" max="14854" width="13.5703125" style="7" customWidth="1"/>
    <col min="14855"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6" width="22.7109375" style="7" customWidth="1"/>
    <col min="15107" max="15107" width="11.42578125" style="7" customWidth="1"/>
    <col min="15108" max="15108" width="11.140625" style="7" customWidth="1"/>
    <col min="15109" max="15110" width="13.5703125" style="7" customWidth="1"/>
    <col min="15111"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2" width="22.7109375" style="7" customWidth="1"/>
    <col min="15363" max="15363" width="11.42578125" style="7" customWidth="1"/>
    <col min="15364" max="15364" width="11.140625" style="7" customWidth="1"/>
    <col min="15365" max="15366" width="13.5703125" style="7" customWidth="1"/>
    <col min="15367"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8" width="22.7109375" style="7" customWidth="1"/>
    <col min="15619" max="15619" width="11.42578125" style="7" customWidth="1"/>
    <col min="15620" max="15620" width="11.140625" style="7" customWidth="1"/>
    <col min="15621" max="15622" width="13.5703125" style="7" customWidth="1"/>
    <col min="15623"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4" width="22.7109375" style="7" customWidth="1"/>
    <col min="15875" max="15875" width="11.42578125" style="7" customWidth="1"/>
    <col min="15876" max="15876" width="11.140625" style="7" customWidth="1"/>
    <col min="15877" max="15878" width="13.5703125" style="7" customWidth="1"/>
    <col min="15879"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30" width="22.7109375" style="7" customWidth="1"/>
    <col min="16131" max="16131" width="11.42578125" style="7" customWidth="1"/>
    <col min="16132" max="16132" width="11.140625" style="7" customWidth="1"/>
    <col min="16133" max="16134" width="13.5703125" style="7" customWidth="1"/>
    <col min="16135"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2" spans="1:14" ht="16.5">
      <c r="A2" s="8" t="s">
        <v>43</v>
      </c>
    </row>
    <row r="4" spans="1:14" ht="15.95" customHeight="1" thickBot="1">
      <c r="A4" s="227" t="s">
        <v>28</v>
      </c>
      <c r="B4" s="9" t="s">
        <v>29</v>
      </c>
      <c r="C4" s="10" t="s">
        <v>30</v>
      </c>
      <c r="D4" s="10" t="s">
        <v>31</v>
      </c>
      <c r="E4" s="10" t="s">
        <v>32</v>
      </c>
      <c r="F4" s="10" t="s">
        <v>33</v>
      </c>
      <c r="G4" s="230" t="s">
        <v>34</v>
      </c>
      <c r="H4" s="231"/>
      <c r="I4" s="231"/>
      <c r="J4" s="231"/>
      <c r="K4" s="231"/>
      <c r="L4" s="231"/>
      <c r="M4" s="231"/>
      <c r="N4" s="232"/>
    </row>
    <row r="5" spans="1:14" ht="27" customHeight="1" thickBot="1">
      <c r="A5" s="229"/>
      <c r="B5" s="11" t="s">
        <v>35</v>
      </c>
      <c r="C5" s="12" t="s">
        <v>35</v>
      </c>
      <c r="D5" s="12" t="s">
        <v>35</v>
      </c>
      <c r="E5" s="12" t="s">
        <v>35</v>
      </c>
      <c r="F5" s="12" t="s">
        <v>35</v>
      </c>
      <c r="G5" s="12" t="s">
        <v>35</v>
      </c>
      <c r="H5" s="12" t="s">
        <v>36</v>
      </c>
      <c r="I5" s="12" t="s">
        <v>8</v>
      </c>
      <c r="J5" s="12" t="s">
        <v>37</v>
      </c>
      <c r="K5" s="12" t="s">
        <v>10</v>
      </c>
      <c r="L5" s="12" t="s">
        <v>11</v>
      </c>
      <c r="M5" s="12" t="s">
        <v>12</v>
      </c>
      <c r="N5" s="13" t="s">
        <v>13</v>
      </c>
    </row>
    <row r="6" spans="1:14" ht="24.95" customHeight="1">
      <c r="A6" s="14" t="s">
        <v>38</v>
      </c>
      <c r="B6" s="15">
        <v>3</v>
      </c>
      <c r="C6" s="16">
        <v>8</v>
      </c>
      <c r="D6" s="16">
        <v>21</v>
      </c>
      <c r="E6" s="16">
        <v>31</v>
      </c>
      <c r="F6" s="16">
        <v>37</v>
      </c>
      <c r="G6" s="16">
        <v>100</v>
      </c>
      <c r="H6" s="16">
        <v>2</v>
      </c>
      <c r="I6" s="17">
        <v>3.9099999999999988</v>
      </c>
      <c r="J6" s="17">
        <v>1.0833449882822939</v>
      </c>
      <c r="K6" s="16">
        <v>4</v>
      </c>
      <c r="L6" s="16">
        <v>5</v>
      </c>
      <c r="M6" s="17">
        <v>3</v>
      </c>
      <c r="N6" s="18">
        <v>5</v>
      </c>
    </row>
    <row r="7" spans="1:14" ht="24.95" customHeight="1">
      <c r="A7" s="19" t="s">
        <v>39</v>
      </c>
      <c r="B7" s="20">
        <v>1</v>
      </c>
      <c r="C7" s="21">
        <v>5</v>
      </c>
      <c r="D7" s="21">
        <v>14</v>
      </c>
      <c r="E7" s="21">
        <v>35</v>
      </c>
      <c r="F7" s="21">
        <v>45</v>
      </c>
      <c r="G7" s="21">
        <v>100</v>
      </c>
      <c r="H7" s="21">
        <v>2</v>
      </c>
      <c r="I7" s="22">
        <v>4.1800000000000006</v>
      </c>
      <c r="J7" s="22">
        <v>0.92529001732517147</v>
      </c>
      <c r="K7" s="21">
        <v>4</v>
      </c>
      <c r="L7" s="21">
        <v>5</v>
      </c>
      <c r="M7" s="22">
        <v>4</v>
      </c>
      <c r="N7" s="23">
        <v>5</v>
      </c>
    </row>
    <row r="8" spans="1:14" ht="24.95" customHeight="1">
      <c r="A8" s="19" t="s">
        <v>40</v>
      </c>
      <c r="B8" s="20">
        <v>64</v>
      </c>
      <c r="C8" s="21">
        <v>15</v>
      </c>
      <c r="D8" s="21">
        <v>13</v>
      </c>
      <c r="E8" s="21">
        <v>5</v>
      </c>
      <c r="F8" s="21">
        <v>3</v>
      </c>
      <c r="G8" s="21">
        <v>100</v>
      </c>
      <c r="H8" s="21">
        <v>2</v>
      </c>
      <c r="I8" s="22">
        <v>1.6800000000000004</v>
      </c>
      <c r="J8" s="22">
        <v>1.0719565798533579</v>
      </c>
      <c r="K8" s="21">
        <v>1</v>
      </c>
      <c r="L8" s="21">
        <v>1</v>
      </c>
      <c r="M8" s="22">
        <v>1</v>
      </c>
      <c r="N8" s="23">
        <v>2</v>
      </c>
    </row>
    <row r="9" spans="1:14" ht="24.95" customHeight="1">
      <c r="A9" s="19" t="s">
        <v>41</v>
      </c>
      <c r="B9" s="20">
        <v>50</v>
      </c>
      <c r="C9" s="21">
        <v>14</v>
      </c>
      <c r="D9" s="21">
        <v>17</v>
      </c>
      <c r="E9" s="21">
        <v>9</v>
      </c>
      <c r="F9" s="21">
        <v>10</v>
      </c>
      <c r="G9" s="21">
        <v>100</v>
      </c>
      <c r="H9" s="21">
        <v>2</v>
      </c>
      <c r="I9" s="22">
        <v>2.1499999999999986</v>
      </c>
      <c r="J9" s="22">
        <v>1.3880805728658827</v>
      </c>
      <c r="K9" s="21">
        <v>1.5</v>
      </c>
      <c r="L9" s="21">
        <v>1</v>
      </c>
      <c r="M9" s="22">
        <v>1</v>
      </c>
      <c r="N9" s="23">
        <v>3</v>
      </c>
    </row>
    <row r="10" spans="1:14" ht="24.95" customHeight="1" thickBot="1">
      <c r="A10" s="24" t="s">
        <v>42</v>
      </c>
      <c r="B10" s="25">
        <v>18</v>
      </c>
      <c r="C10" s="26">
        <v>18</v>
      </c>
      <c r="D10" s="26">
        <v>41</v>
      </c>
      <c r="E10" s="26">
        <v>16</v>
      </c>
      <c r="F10" s="26">
        <v>7</v>
      </c>
      <c r="G10" s="26">
        <v>100</v>
      </c>
      <c r="H10" s="26">
        <v>2</v>
      </c>
      <c r="I10" s="27">
        <v>2.76</v>
      </c>
      <c r="J10" s="27">
        <v>1.1381359915904319</v>
      </c>
      <c r="K10" s="26">
        <v>3</v>
      </c>
      <c r="L10" s="26">
        <v>3</v>
      </c>
      <c r="M10" s="27">
        <v>2</v>
      </c>
      <c r="N10" s="28">
        <v>3</v>
      </c>
    </row>
    <row r="13" spans="1:14" ht="16.5">
      <c r="A13" s="8" t="s">
        <v>44</v>
      </c>
    </row>
    <row r="15" spans="1:14" ht="18" customHeight="1" thickBot="1">
      <c r="A15" s="233" t="s">
        <v>16</v>
      </c>
      <c r="B15" s="234"/>
      <c r="C15" s="234"/>
      <c r="D15" s="234"/>
      <c r="E15" s="234"/>
      <c r="F15" s="234"/>
    </row>
    <row r="16" spans="1:14" ht="27" customHeight="1" thickBot="1">
      <c r="A16" s="227" t="s">
        <v>28</v>
      </c>
      <c r="B16" s="228"/>
      <c r="C16" s="29" t="s">
        <v>45</v>
      </c>
      <c r="D16" s="30" t="s">
        <v>46</v>
      </c>
      <c r="E16" s="30" t="s">
        <v>47</v>
      </c>
      <c r="F16" s="31" t="s">
        <v>48</v>
      </c>
    </row>
    <row r="17" spans="1:6" ht="15.95" customHeight="1">
      <c r="A17" s="235" t="s">
        <v>49</v>
      </c>
      <c r="B17" s="32" t="s">
        <v>15</v>
      </c>
      <c r="C17" s="15">
        <v>56</v>
      </c>
      <c r="D17" s="33">
        <v>54.901960784313722</v>
      </c>
      <c r="E17" s="33">
        <v>56.565656565656568</v>
      </c>
      <c r="F17" s="34">
        <v>56.565656565656568</v>
      </c>
    </row>
    <row r="18" spans="1:6" ht="15.95" customHeight="1">
      <c r="A18" s="236"/>
      <c r="B18" s="35" t="s">
        <v>50</v>
      </c>
      <c r="C18" s="20">
        <v>43</v>
      </c>
      <c r="D18" s="36">
        <v>42.156862745098039</v>
      </c>
      <c r="E18" s="36">
        <v>43.434343434343432</v>
      </c>
      <c r="F18" s="37">
        <v>100</v>
      </c>
    </row>
    <row r="19" spans="1:6" ht="15.95" customHeight="1">
      <c r="A19" s="236"/>
      <c r="B19" s="35" t="s">
        <v>34</v>
      </c>
      <c r="C19" s="20">
        <v>99</v>
      </c>
      <c r="D19" s="36">
        <v>97.058823529411768</v>
      </c>
      <c r="E19" s="36">
        <v>100</v>
      </c>
      <c r="F19" s="38"/>
    </row>
    <row r="20" spans="1:6" ht="15.95" customHeight="1">
      <c r="A20" s="39" t="s">
        <v>36</v>
      </c>
      <c r="B20" s="35" t="s">
        <v>51</v>
      </c>
      <c r="C20" s="20">
        <v>3</v>
      </c>
      <c r="D20" s="36">
        <v>2.9411764705882355</v>
      </c>
      <c r="E20" s="40"/>
      <c r="F20" s="38"/>
    </row>
    <row r="21" spans="1:6" ht="15.95" customHeight="1" thickBot="1">
      <c r="A21" s="237" t="s">
        <v>34</v>
      </c>
      <c r="B21" s="238"/>
      <c r="C21" s="25">
        <v>102</v>
      </c>
      <c r="D21" s="41">
        <v>100</v>
      </c>
      <c r="E21" s="42"/>
      <c r="F21" s="43"/>
    </row>
    <row r="23" spans="1:6" ht="18" customHeight="1" thickBot="1">
      <c r="A23" s="233" t="s">
        <v>17</v>
      </c>
      <c r="B23" s="234"/>
      <c r="C23" s="234"/>
      <c r="D23" s="234"/>
      <c r="E23" s="234"/>
      <c r="F23" s="234"/>
    </row>
    <row r="24" spans="1:6" ht="27" customHeight="1" thickBot="1">
      <c r="A24" s="227" t="s">
        <v>28</v>
      </c>
      <c r="B24" s="228"/>
      <c r="C24" s="29" t="s">
        <v>45</v>
      </c>
      <c r="D24" s="30" t="s">
        <v>46</v>
      </c>
      <c r="E24" s="30" t="s">
        <v>47</v>
      </c>
      <c r="F24" s="31" t="s">
        <v>48</v>
      </c>
    </row>
    <row r="25" spans="1:6" ht="15.95" customHeight="1">
      <c r="A25" s="235" t="s">
        <v>49</v>
      </c>
      <c r="B25" s="32" t="s">
        <v>15</v>
      </c>
      <c r="C25" s="15">
        <v>62</v>
      </c>
      <c r="D25" s="33">
        <v>60.784313725490193</v>
      </c>
      <c r="E25" s="33">
        <v>62.626262626262623</v>
      </c>
      <c r="F25" s="34">
        <v>62.626262626262623</v>
      </c>
    </row>
    <row r="26" spans="1:6" ht="15.95" customHeight="1">
      <c r="A26" s="236"/>
      <c r="B26" s="35" t="s">
        <v>50</v>
      </c>
      <c r="C26" s="20">
        <v>37</v>
      </c>
      <c r="D26" s="36">
        <v>36.274509803921568</v>
      </c>
      <c r="E26" s="36">
        <v>37.373737373737377</v>
      </c>
      <c r="F26" s="37">
        <v>100</v>
      </c>
    </row>
    <row r="27" spans="1:6" ht="15.95" customHeight="1">
      <c r="A27" s="236"/>
      <c r="B27" s="35" t="s">
        <v>34</v>
      </c>
      <c r="C27" s="20">
        <v>99</v>
      </c>
      <c r="D27" s="36">
        <v>97.058823529411768</v>
      </c>
      <c r="E27" s="36">
        <v>100</v>
      </c>
      <c r="F27" s="38"/>
    </row>
    <row r="28" spans="1:6" ht="15.95" customHeight="1">
      <c r="A28" s="39" t="s">
        <v>36</v>
      </c>
      <c r="B28" s="35" t="s">
        <v>51</v>
      </c>
      <c r="C28" s="20">
        <v>3</v>
      </c>
      <c r="D28" s="36">
        <v>2.9411764705882355</v>
      </c>
      <c r="E28" s="40"/>
      <c r="F28" s="38"/>
    </row>
    <row r="29" spans="1:6" ht="15.95" customHeight="1" thickBot="1">
      <c r="A29" s="237" t="s">
        <v>34</v>
      </c>
      <c r="B29" s="238"/>
      <c r="C29" s="25">
        <v>102</v>
      </c>
      <c r="D29" s="41">
        <v>100</v>
      </c>
      <c r="E29" s="42"/>
      <c r="F29" s="43"/>
    </row>
    <row r="31" spans="1:6" ht="18" customHeight="1" thickBot="1">
      <c r="A31" s="233" t="s">
        <v>18</v>
      </c>
      <c r="B31" s="234"/>
      <c r="C31" s="234"/>
      <c r="D31" s="234"/>
      <c r="E31" s="234"/>
      <c r="F31" s="234"/>
    </row>
    <row r="32" spans="1:6" ht="27" customHeight="1" thickBot="1">
      <c r="A32" s="227" t="s">
        <v>28</v>
      </c>
      <c r="B32" s="228"/>
      <c r="C32" s="29" t="s">
        <v>45</v>
      </c>
      <c r="D32" s="30" t="s">
        <v>46</v>
      </c>
      <c r="E32" s="30" t="s">
        <v>47</v>
      </c>
      <c r="F32" s="31" t="s">
        <v>48</v>
      </c>
    </row>
    <row r="33" spans="1:6" ht="15.95" customHeight="1">
      <c r="A33" s="235" t="s">
        <v>49</v>
      </c>
      <c r="B33" s="32" t="s">
        <v>15</v>
      </c>
      <c r="C33" s="15">
        <v>52</v>
      </c>
      <c r="D33" s="33">
        <v>50.980392156862742</v>
      </c>
      <c r="E33" s="33">
        <v>52.525252525252526</v>
      </c>
      <c r="F33" s="34">
        <v>52.525252525252526</v>
      </c>
    </row>
    <row r="34" spans="1:6" ht="15.95" customHeight="1">
      <c r="A34" s="236"/>
      <c r="B34" s="35" t="s">
        <v>50</v>
      </c>
      <c r="C34" s="20">
        <v>47</v>
      </c>
      <c r="D34" s="36">
        <v>46.078431372549019</v>
      </c>
      <c r="E34" s="36">
        <v>47.474747474747474</v>
      </c>
      <c r="F34" s="37">
        <v>100</v>
      </c>
    </row>
    <row r="35" spans="1:6" ht="15.95" customHeight="1">
      <c r="A35" s="236"/>
      <c r="B35" s="35" t="s">
        <v>34</v>
      </c>
      <c r="C35" s="20">
        <v>99</v>
      </c>
      <c r="D35" s="36">
        <v>97.058823529411768</v>
      </c>
      <c r="E35" s="36">
        <v>100</v>
      </c>
      <c r="F35" s="38"/>
    </row>
    <row r="36" spans="1:6" ht="15.95" customHeight="1">
      <c r="A36" s="39" t="s">
        <v>36</v>
      </c>
      <c r="B36" s="35" t="s">
        <v>51</v>
      </c>
      <c r="C36" s="20">
        <v>3</v>
      </c>
      <c r="D36" s="36">
        <v>2.9411764705882355</v>
      </c>
      <c r="E36" s="40"/>
      <c r="F36" s="38"/>
    </row>
    <row r="37" spans="1:6" ht="15.95" customHeight="1" thickBot="1">
      <c r="A37" s="237" t="s">
        <v>34</v>
      </c>
      <c r="B37" s="238"/>
      <c r="C37" s="25">
        <v>102</v>
      </c>
      <c r="D37" s="41">
        <v>100</v>
      </c>
      <c r="E37" s="42"/>
      <c r="F37" s="43"/>
    </row>
    <row r="39" spans="1:6" ht="18" customHeight="1" thickBot="1">
      <c r="A39" s="233" t="s">
        <v>19</v>
      </c>
      <c r="B39" s="234"/>
      <c r="C39" s="234"/>
      <c r="D39" s="234"/>
      <c r="E39" s="234"/>
      <c r="F39" s="234"/>
    </row>
    <row r="40" spans="1:6" ht="27" customHeight="1" thickBot="1">
      <c r="A40" s="227" t="s">
        <v>28</v>
      </c>
      <c r="B40" s="228"/>
      <c r="C40" s="29" t="s">
        <v>45</v>
      </c>
      <c r="D40" s="30" t="s">
        <v>46</v>
      </c>
      <c r="E40" s="30" t="s">
        <v>47</v>
      </c>
      <c r="F40" s="31" t="s">
        <v>48</v>
      </c>
    </row>
    <row r="41" spans="1:6" ht="15.95" customHeight="1">
      <c r="A41" s="235" t="s">
        <v>49</v>
      </c>
      <c r="B41" s="32" t="s">
        <v>15</v>
      </c>
      <c r="C41" s="15">
        <v>95</v>
      </c>
      <c r="D41" s="33">
        <v>93.137254901960787</v>
      </c>
      <c r="E41" s="33">
        <v>95.959595959595958</v>
      </c>
      <c r="F41" s="34">
        <v>95.959595959595958</v>
      </c>
    </row>
    <row r="42" spans="1:6" ht="15.95" customHeight="1">
      <c r="A42" s="236"/>
      <c r="B42" s="35" t="s">
        <v>50</v>
      </c>
      <c r="C42" s="20">
        <v>4</v>
      </c>
      <c r="D42" s="36">
        <v>3.9215686274509802</v>
      </c>
      <c r="E42" s="36">
        <v>4.0404040404040407</v>
      </c>
      <c r="F42" s="37">
        <v>100</v>
      </c>
    </row>
    <row r="43" spans="1:6" ht="15.95" customHeight="1">
      <c r="A43" s="236"/>
      <c r="B43" s="35" t="s">
        <v>34</v>
      </c>
      <c r="C43" s="20">
        <v>99</v>
      </c>
      <c r="D43" s="36">
        <v>97.058823529411768</v>
      </c>
      <c r="E43" s="36">
        <v>100</v>
      </c>
      <c r="F43" s="38"/>
    </row>
    <row r="44" spans="1:6" ht="15.95" customHeight="1">
      <c r="A44" s="39" t="s">
        <v>36</v>
      </c>
      <c r="B44" s="35" t="s">
        <v>51</v>
      </c>
      <c r="C44" s="20">
        <v>3</v>
      </c>
      <c r="D44" s="36">
        <v>2.9411764705882355</v>
      </c>
      <c r="E44" s="40"/>
      <c r="F44" s="38"/>
    </row>
    <row r="45" spans="1:6" ht="15.95" customHeight="1" thickBot="1">
      <c r="A45" s="237" t="s">
        <v>34</v>
      </c>
      <c r="B45" s="238"/>
      <c r="C45" s="25">
        <v>102</v>
      </c>
      <c r="D45" s="41">
        <v>100</v>
      </c>
      <c r="E45" s="42"/>
      <c r="F45" s="43"/>
    </row>
    <row r="47" spans="1:6" ht="18" customHeight="1" thickBot="1">
      <c r="A47" s="233" t="s">
        <v>52</v>
      </c>
      <c r="B47" s="234"/>
      <c r="C47" s="234"/>
      <c r="D47" s="234"/>
      <c r="E47" s="234"/>
      <c r="F47" s="234"/>
    </row>
    <row r="48" spans="1:6" ht="27" customHeight="1" thickBot="1">
      <c r="A48" s="227" t="s">
        <v>28</v>
      </c>
      <c r="B48" s="228"/>
      <c r="C48" s="29" t="s">
        <v>45</v>
      </c>
      <c r="D48" s="30" t="s">
        <v>46</v>
      </c>
      <c r="E48" s="30" t="s">
        <v>47</v>
      </c>
      <c r="F48" s="31" t="s">
        <v>48</v>
      </c>
    </row>
    <row r="49" spans="1:6" ht="15.95" customHeight="1">
      <c r="A49" s="235" t="s">
        <v>49</v>
      </c>
      <c r="B49" s="32" t="s">
        <v>15</v>
      </c>
      <c r="C49" s="15">
        <v>79</v>
      </c>
      <c r="D49" s="33">
        <v>77.450980392156865</v>
      </c>
      <c r="E49" s="33">
        <v>79.797979797979792</v>
      </c>
      <c r="F49" s="34">
        <v>79.797979797979792</v>
      </c>
    </row>
    <row r="50" spans="1:6" ht="15.95" customHeight="1">
      <c r="A50" s="236"/>
      <c r="B50" s="35" t="s">
        <v>50</v>
      </c>
      <c r="C50" s="20">
        <v>20</v>
      </c>
      <c r="D50" s="36">
        <v>19.607843137254903</v>
      </c>
      <c r="E50" s="36">
        <v>20.202020202020201</v>
      </c>
      <c r="F50" s="37">
        <v>100</v>
      </c>
    </row>
    <row r="51" spans="1:6" ht="15.95" customHeight="1">
      <c r="A51" s="236"/>
      <c r="B51" s="35" t="s">
        <v>34</v>
      </c>
      <c r="C51" s="20">
        <v>99</v>
      </c>
      <c r="D51" s="36">
        <v>97.058823529411768</v>
      </c>
      <c r="E51" s="36">
        <v>100</v>
      </c>
      <c r="F51" s="38"/>
    </row>
    <row r="52" spans="1:6" ht="15.95" customHeight="1">
      <c r="A52" s="39" t="s">
        <v>36</v>
      </c>
      <c r="B52" s="35" t="s">
        <v>51</v>
      </c>
      <c r="C52" s="20">
        <v>3</v>
      </c>
      <c r="D52" s="36">
        <v>2.9411764705882355</v>
      </c>
      <c r="E52" s="40"/>
      <c r="F52" s="38"/>
    </row>
    <row r="53" spans="1:6" ht="15.95" customHeight="1" thickBot="1">
      <c r="A53" s="237" t="s">
        <v>34</v>
      </c>
      <c r="B53" s="238"/>
      <c r="C53" s="25">
        <v>102</v>
      </c>
      <c r="D53" s="41">
        <v>100</v>
      </c>
      <c r="E53" s="42"/>
      <c r="F53" s="43"/>
    </row>
    <row r="55" spans="1:6" ht="18" customHeight="1" thickBot="1">
      <c r="A55" s="233" t="s">
        <v>53</v>
      </c>
      <c r="B55" s="234"/>
      <c r="C55" s="234"/>
      <c r="D55" s="234"/>
      <c r="E55" s="234"/>
      <c r="F55" s="234"/>
    </row>
    <row r="56" spans="1:6" ht="27" customHeight="1" thickBot="1">
      <c r="A56" s="227" t="s">
        <v>28</v>
      </c>
      <c r="B56" s="228"/>
      <c r="C56" s="29" t="s">
        <v>45</v>
      </c>
      <c r="D56" s="30" t="s">
        <v>46</v>
      </c>
      <c r="E56" s="30" t="s">
        <v>47</v>
      </c>
      <c r="F56" s="31" t="s">
        <v>48</v>
      </c>
    </row>
    <row r="57" spans="1:6" ht="15.95" customHeight="1" thickBot="1">
      <c r="A57" s="239" t="s">
        <v>49</v>
      </c>
      <c r="B57" s="32" t="s">
        <v>28</v>
      </c>
      <c r="C57" s="15">
        <v>82</v>
      </c>
      <c r="D57" s="33">
        <v>80.392156862745097</v>
      </c>
      <c r="E57" s="33">
        <v>80.392156862745097</v>
      </c>
      <c r="F57" s="34">
        <v>80.392156862745097</v>
      </c>
    </row>
    <row r="58" spans="1:6" ht="24.95" customHeight="1">
      <c r="A58" s="236"/>
      <c r="B58" s="35" t="s">
        <v>54</v>
      </c>
      <c r="C58" s="20">
        <v>1</v>
      </c>
      <c r="D58" s="36">
        <v>0.98039215686274506</v>
      </c>
      <c r="E58" s="36">
        <v>0.98039215686274506</v>
      </c>
      <c r="F58" s="37">
        <v>81.372549019607845</v>
      </c>
    </row>
    <row r="59" spans="1:6" ht="15.95" customHeight="1">
      <c r="A59" s="236"/>
      <c r="B59" s="35" t="s">
        <v>55</v>
      </c>
      <c r="C59" s="20">
        <v>1</v>
      </c>
      <c r="D59" s="36">
        <v>0.98039215686274506</v>
      </c>
      <c r="E59" s="36">
        <v>0.98039215686274506</v>
      </c>
      <c r="F59" s="37">
        <v>82.352941176470594</v>
      </c>
    </row>
    <row r="60" spans="1:6" ht="15.95" customHeight="1">
      <c r="A60" s="236"/>
      <c r="B60" s="35" t="s">
        <v>56</v>
      </c>
      <c r="C60" s="20">
        <v>3</v>
      </c>
      <c r="D60" s="36">
        <v>2.9411764705882355</v>
      </c>
      <c r="E60" s="36">
        <v>2.9411764705882355</v>
      </c>
      <c r="F60" s="37">
        <v>85.294117647058826</v>
      </c>
    </row>
    <row r="61" spans="1:6" ht="15.95" customHeight="1">
      <c r="A61" s="236"/>
      <c r="B61" s="35" t="s">
        <v>57</v>
      </c>
      <c r="C61" s="20">
        <v>1</v>
      </c>
      <c r="D61" s="36">
        <v>0.98039215686274506</v>
      </c>
      <c r="E61" s="36">
        <v>0.98039215686274506</v>
      </c>
      <c r="F61" s="37">
        <v>86.274509803921575</v>
      </c>
    </row>
    <row r="62" spans="1:6" ht="24.95" customHeight="1">
      <c r="A62" s="236"/>
      <c r="B62" s="35" t="s">
        <v>58</v>
      </c>
      <c r="C62" s="20">
        <v>1</v>
      </c>
      <c r="D62" s="36">
        <v>0.98039215686274506</v>
      </c>
      <c r="E62" s="36">
        <v>0.98039215686274506</v>
      </c>
      <c r="F62" s="37">
        <v>87.254901960784309</v>
      </c>
    </row>
    <row r="63" spans="1:6" ht="15.95" customHeight="1">
      <c r="A63" s="236"/>
      <c r="B63" s="35" t="s">
        <v>59</v>
      </c>
      <c r="C63" s="20">
        <v>1</v>
      </c>
      <c r="D63" s="36">
        <v>0.98039215686274506</v>
      </c>
      <c r="E63" s="36">
        <v>0.98039215686274506</v>
      </c>
      <c r="F63" s="37">
        <v>88.235294117647058</v>
      </c>
    </row>
    <row r="64" spans="1:6" ht="24.95" customHeight="1">
      <c r="A64" s="236"/>
      <c r="B64" s="35" t="s">
        <v>60</v>
      </c>
      <c r="C64" s="20">
        <v>1</v>
      </c>
      <c r="D64" s="36">
        <v>0.98039215686274506</v>
      </c>
      <c r="E64" s="36">
        <v>0.98039215686274506</v>
      </c>
      <c r="F64" s="37">
        <v>89.215686274509807</v>
      </c>
    </row>
    <row r="65" spans="1:6" ht="15.95" customHeight="1">
      <c r="A65" s="236"/>
      <c r="B65" s="35" t="s">
        <v>61</v>
      </c>
      <c r="C65" s="20">
        <v>1</v>
      </c>
      <c r="D65" s="36">
        <v>0.98039215686274506</v>
      </c>
      <c r="E65" s="36">
        <v>0.98039215686274506</v>
      </c>
      <c r="F65" s="37">
        <v>90.196078431372555</v>
      </c>
    </row>
    <row r="66" spans="1:6" ht="15.95" customHeight="1">
      <c r="A66" s="236"/>
      <c r="B66" s="35" t="s">
        <v>62</v>
      </c>
      <c r="C66" s="20">
        <v>1</v>
      </c>
      <c r="D66" s="36">
        <v>0.98039215686274506</v>
      </c>
      <c r="E66" s="36">
        <v>0.98039215686274506</v>
      </c>
      <c r="F66" s="37">
        <v>91.17647058823529</v>
      </c>
    </row>
    <row r="67" spans="1:6" ht="24.95" customHeight="1">
      <c r="A67" s="236"/>
      <c r="B67" s="35" t="s">
        <v>63</v>
      </c>
      <c r="C67" s="20">
        <v>1</v>
      </c>
      <c r="D67" s="36">
        <v>0.98039215686274506</v>
      </c>
      <c r="E67" s="36">
        <v>0.98039215686274506</v>
      </c>
      <c r="F67" s="37">
        <v>92.156862745098039</v>
      </c>
    </row>
    <row r="68" spans="1:6" ht="15.95" customHeight="1">
      <c r="A68" s="236"/>
      <c r="B68" s="35" t="s">
        <v>64</v>
      </c>
      <c r="C68" s="20">
        <v>1</v>
      </c>
      <c r="D68" s="36">
        <v>0.98039215686274506</v>
      </c>
      <c r="E68" s="36">
        <v>0.98039215686274506</v>
      </c>
      <c r="F68" s="37">
        <v>93.137254901960787</v>
      </c>
    </row>
    <row r="69" spans="1:6" ht="15.95" customHeight="1">
      <c r="A69" s="236"/>
      <c r="B69" s="35" t="s">
        <v>65</v>
      </c>
      <c r="C69" s="20">
        <v>1</v>
      </c>
      <c r="D69" s="36">
        <v>0.98039215686274506</v>
      </c>
      <c r="E69" s="36">
        <v>0.98039215686274506</v>
      </c>
      <c r="F69" s="37">
        <v>94.117647058823536</v>
      </c>
    </row>
    <row r="70" spans="1:6" ht="15.95" customHeight="1">
      <c r="A70" s="236"/>
      <c r="B70" s="35" t="s">
        <v>66</v>
      </c>
      <c r="C70" s="20">
        <v>1</v>
      </c>
      <c r="D70" s="36">
        <v>0.98039215686274506</v>
      </c>
      <c r="E70" s="36">
        <v>0.98039215686274506</v>
      </c>
      <c r="F70" s="37">
        <v>95.098039215686271</v>
      </c>
    </row>
    <row r="71" spans="1:6" ht="15.95" customHeight="1">
      <c r="A71" s="236"/>
      <c r="B71" s="35" t="s">
        <v>67</v>
      </c>
      <c r="C71" s="20">
        <v>1</v>
      </c>
      <c r="D71" s="36">
        <v>0.98039215686274506</v>
      </c>
      <c r="E71" s="36">
        <v>0.98039215686274506</v>
      </c>
      <c r="F71" s="37">
        <v>96.078431372549019</v>
      </c>
    </row>
    <row r="72" spans="1:6" ht="24.95" customHeight="1">
      <c r="A72" s="236"/>
      <c r="B72" s="35" t="s">
        <v>68</v>
      </c>
      <c r="C72" s="20">
        <v>1</v>
      </c>
      <c r="D72" s="36">
        <v>0.98039215686274506</v>
      </c>
      <c r="E72" s="36">
        <v>0.98039215686274506</v>
      </c>
      <c r="F72" s="37">
        <v>97.058823529411768</v>
      </c>
    </row>
    <row r="73" spans="1:6" ht="24.95" customHeight="1">
      <c r="A73" s="236"/>
      <c r="B73" s="35" t="s">
        <v>69</v>
      </c>
      <c r="C73" s="20">
        <v>1</v>
      </c>
      <c r="D73" s="36">
        <v>0.98039215686274506</v>
      </c>
      <c r="E73" s="36">
        <v>0.98039215686274506</v>
      </c>
      <c r="F73" s="37">
        <v>98.039215686274517</v>
      </c>
    </row>
    <row r="74" spans="1:6" ht="15.95" customHeight="1">
      <c r="A74" s="236"/>
      <c r="B74" s="35" t="s">
        <v>70</v>
      </c>
      <c r="C74" s="20">
        <v>1</v>
      </c>
      <c r="D74" s="36">
        <v>0.98039215686274506</v>
      </c>
      <c r="E74" s="36">
        <v>0.98039215686274506</v>
      </c>
      <c r="F74" s="37">
        <v>99.019607843137251</v>
      </c>
    </row>
    <row r="75" spans="1:6" ht="35.1" customHeight="1">
      <c r="A75" s="236"/>
      <c r="B75" s="35" t="s">
        <v>71</v>
      </c>
      <c r="C75" s="20">
        <v>1</v>
      </c>
      <c r="D75" s="36">
        <v>0.98039215686274506</v>
      </c>
      <c r="E75" s="36">
        <v>0.98039215686274506</v>
      </c>
      <c r="F75" s="37">
        <v>100</v>
      </c>
    </row>
    <row r="76" spans="1:6" ht="15.95" customHeight="1" thickBot="1">
      <c r="A76" s="240"/>
      <c r="B76" s="44" t="s">
        <v>34</v>
      </c>
      <c r="C76" s="25">
        <v>102</v>
      </c>
      <c r="D76" s="41">
        <v>100</v>
      </c>
      <c r="E76" s="41">
        <v>100</v>
      </c>
      <c r="F76" s="43"/>
    </row>
    <row r="79" spans="1:6" ht="16.5">
      <c r="A79" s="8" t="s">
        <v>43</v>
      </c>
    </row>
    <row r="81" spans="1:14" ht="15.95" customHeight="1" thickBot="1">
      <c r="A81" s="227" t="s">
        <v>28</v>
      </c>
      <c r="B81" s="9" t="s">
        <v>29</v>
      </c>
      <c r="C81" s="10" t="s">
        <v>30</v>
      </c>
      <c r="D81" s="10" t="s">
        <v>31</v>
      </c>
      <c r="E81" s="10" t="s">
        <v>32</v>
      </c>
      <c r="F81" s="10" t="s">
        <v>33</v>
      </c>
      <c r="G81" s="230" t="s">
        <v>34</v>
      </c>
      <c r="H81" s="231"/>
      <c r="I81" s="231"/>
      <c r="J81" s="231"/>
      <c r="K81" s="231"/>
      <c r="L81" s="231"/>
      <c r="M81" s="231"/>
      <c r="N81" s="232"/>
    </row>
    <row r="82" spans="1:14" ht="27" customHeight="1" thickBot="1">
      <c r="A82" s="229"/>
      <c r="B82" s="11" t="s">
        <v>35</v>
      </c>
      <c r="C82" s="12" t="s">
        <v>35</v>
      </c>
      <c r="D82" s="12" t="s">
        <v>35</v>
      </c>
      <c r="E82" s="12" t="s">
        <v>35</v>
      </c>
      <c r="F82" s="12" t="s">
        <v>35</v>
      </c>
      <c r="G82" s="12" t="s">
        <v>35</v>
      </c>
      <c r="H82" s="12" t="s">
        <v>36</v>
      </c>
      <c r="I82" s="12" t="s">
        <v>8</v>
      </c>
      <c r="J82" s="12" t="s">
        <v>37</v>
      </c>
      <c r="K82" s="12" t="s">
        <v>10</v>
      </c>
      <c r="L82" s="12" t="s">
        <v>11</v>
      </c>
      <c r="M82" s="12" t="s">
        <v>12</v>
      </c>
      <c r="N82" s="13" t="s">
        <v>13</v>
      </c>
    </row>
    <row r="83" spans="1:14" ht="102" customHeight="1">
      <c r="A83" s="14" t="s">
        <v>72</v>
      </c>
      <c r="B83" s="15">
        <v>19</v>
      </c>
      <c r="C83" s="16">
        <v>18</v>
      </c>
      <c r="D83" s="16">
        <v>22</v>
      </c>
      <c r="E83" s="16">
        <v>28</v>
      </c>
      <c r="F83" s="16">
        <v>11</v>
      </c>
      <c r="G83" s="16">
        <v>98</v>
      </c>
      <c r="H83" s="16">
        <v>4</v>
      </c>
      <c r="I83" s="17">
        <v>2.9387755102040805</v>
      </c>
      <c r="J83" s="17">
        <v>1.3067337618438275</v>
      </c>
      <c r="K83" s="16">
        <v>3</v>
      </c>
      <c r="L83" s="16">
        <v>4</v>
      </c>
      <c r="M83" s="17">
        <v>2</v>
      </c>
      <c r="N83" s="18">
        <v>4</v>
      </c>
    </row>
    <row r="84" spans="1:14" ht="92.1" customHeight="1">
      <c r="A84" s="51" t="s">
        <v>134</v>
      </c>
      <c r="B84" s="20">
        <v>26</v>
      </c>
      <c r="C84" s="21">
        <v>27</v>
      </c>
      <c r="D84" s="21">
        <v>25</v>
      </c>
      <c r="E84" s="21">
        <v>14</v>
      </c>
      <c r="F84" s="21">
        <v>3</v>
      </c>
      <c r="G84" s="21">
        <v>95</v>
      </c>
      <c r="H84" s="21">
        <v>7</v>
      </c>
      <c r="I84" s="22">
        <v>2.3789473684210516</v>
      </c>
      <c r="J84" s="22">
        <v>1.131548998275514</v>
      </c>
      <c r="K84" s="21">
        <v>2</v>
      </c>
      <c r="L84" s="21">
        <v>2</v>
      </c>
      <c r="M84" s="22">
        <v>1</v>
      </c>
      <c r="N84" s="23">
        <v>3</v>
      </c>
    </row>
    <row r="85" spans="1:14" ht="81" customHeight="1" thickBot="1">
      <c r="A85" s="52" t="s">
        <v>135</v>
      </c>
      <c r="B85" s="25">
        <v>16</v>
      </c>
      <c r="C85" s="26">
        <v>20</v>
      </c>
      <c r="D85" s="26">
        <v>27</v>
      </c>
      <c r="E85" s="26">
        <v>20</v>
      </c>
      <c r="F85" s="26">
        <v>12</v>
      </c>
      <c r="G85" s="26">
        <v>95</v>
      </c>
      <c r="H85" s="26">
        <v>7</v>
      </c>
      <c r="I85" s="27">
        <v>2.9157894736842116</v>
      </c>
      <c r="J85" s="27">
        <v>1.2688003874890144</v>
      </c>
      <c r="K85" s="26">
        <v>3</v>
      </c>
      <c r="L85" s="26">
        <v>3</v>
      </c>
      <c r="M85" s="27">
        <v>2</v>
      </c>
      <c r="N85" s="28">
        <v>4</v>
      </c>
    </row>
    <row r="88" spans="1:14" ht="16.5">
      <c r="A88" s="8" t="s">
        <v>73</v>
      </c>
    </row>
    <row r="90" spans="1:14" ht="29.1" customHeight="1" thickBot="1">
      <c r="A90" s="233" t="s">
        <v>74</v>
      </c>
      <c r="B90" s="234"/>
      <c r="C90" s="234"/>
      <c r="D90" s="234"/>
      <c r="E90" s="234"/>
      <c r="F90" s="234"/>
    </row>
    <row r="91" spans="1:14" ht="27" customHeight="1" thickBot="1">
      <c r="A91" s="227" t="s">
        <v>28</v>
      </c>
      <c r="B91" s="228"/>
      <c r="C91" s="29" t="s">
        <v>45</v>
      </c>
      <c r="D91" s="30" t="s">
        <v>46</v>
      </c>
      <c r="E91" s="30" t="s">
        <v>47</v>
      </c>
      <c r="F91" s="31" t="s">
        <v>48</v>
      </c>
    </row>
    <row r="92" spans="1:14" ht="15.95" customHeight="1">
      <c r="A92" s="235" t="s">
        <v>49</v>
      </c>
      <c r="B92" s="32" t="s">
        <v>14</v>
      </c>
      <c r="C92" s="15">
        <v>83</v>
      </c>
      <c r="D92" s="33">
        <v>81.372549019607845</v>
      </c>
      <c r="E92" s="33">
        <v>84.693877551020407</v>
      </c>
      <c r="F92" s="34">
        <v>84.693877551020407</v>
      </c>
    </row>
    <row r="93" spans="1:14" ht="15.95" customHeight="1">
      <c r="A93" s="236"/>
      <c r="B93" s="35" t="s">
        <v>15</v>
      </c>
      <c r="C93" s="20">
        <v>15</v>
      </c>
      <c r="D93" s="36">
        <v>14.705882352941176</v>
      </c>
      <c r="E93" s="36">
        <v>15.306122448979592</v>
      </c>
      <c r="F93" s="37">
        <v>100</v>
      </c>
    </row>
    <row r="94" spans="1:14" ht="15.95" customHeight="1">
      <c r="A94" s="236"/>
      <c r="B94" s="35" t="s">
        <v>34</v>
      </c>
      <c r="C94" s="20">
        <v>98</v>
      </c>
      <c r="D94" s="36">
        <v>96.078431372549019</v>
      </c>
      <c r="E94" s="36">
        <v>100</v>
      </c>
      <c r="F94" s="38"/>
    </row>
    <row r="95" spans="1:14" ht="15.95" customHeight="1">
      <c r="A95" s="39" t="s">
        <v>36</v>
      </c>
      <c r="B95" s="35" t="s">
        <v>133</v>
      </c>
      <c r="C95" s="20">
        <v>4</v>
      </c>
      <c r="D95" s="36">
        <v>3.9215686274509802</v>
      </c>
      <c r="E95" s="40"/>
      <c r="F95" s="38"/>
    </row>
    <row r="96" spans="1:14" ht="15.95" customHeight="1" thickBot="1">
      <c r="A96" s="237" t="s">
        <v>34</v>
      </c>
      <c r="B96" s="238"/>
      <c r="C96" s="25">
        <v>102</v>
      </c>
      <c r="D96" s="41">
        <v>100</v>
      </c>
      <c r="E96" s="42"/>
      <c r="F96" s="43"/>
    </row>
    <row r="99" spans="1:14" ht="16.5">
      <c r="A99" s="8" t="s">
        <v>43</v>
      </c>
    </row>
    <row r="101" spans="1:14" ht="15.95" customHeight="1" thickBot="1">
      <c r="A101" s="227" t="s">
        <v>28</v>
      </c>
      <c r="B101" s="9" t="s">
        <v>29</v>
      </c>
      <c r="C101" s="10" t="s">
        <v>30</v>
      </c>
      <c r="D101" s="10" t="s">
        <v>31</v>
      </c>
      <c r="E101" s="10" t="s">
        <v>32</v>
      </c>
      <c r="F101" s="10" t="s">
        <v>33</v>
      </c>
      <c r="G101" s="230" t="s">
        <v>34</v>
      </c>
      <c r="H101" s="231"/>
      <c r="I101" s="231"/>
      <c r="J101" s="231"/>
      <c r="K101" s="231"/>
      <c r="L101" s="231"/>
      <c r="M101" s="231"/>
      <c r="N101" s="232"/>
    </row>
    <row r="102" spans="1:14" ht="27" customHeight="1" thickBot="1">
      <c r="A102" s="229"/>
      <c r="B102" s="11" t="s">
        <v>35</v>
      </c>
      <c r="C102" s="12" t="s">
        <v>35</v>
      </c>
      <c r="D102" s="12" t="s">
        <v>35</v>
      </c>
      <c r="E102" s="12" t="s">
        <v>35</v>
      </c>
      <c r="F102" s="12" t="s">
        <v>35</v>
      </c>
      <c r="G102" s="12" t="s">
        <v>35</v>
      </c>
      <c r="H102" s="12" t="s">
        <v>36</v>
      </c>
      <c r="I102" s="12" t="s">
        <v>8</v>
      </c>
      <c r="J102" s="12" t="s">
        <v>37</v>
      </c>
      <c r="K102" s="12" t="s">
        <v>10</v>
      </c>
      <c r="L102" s="12" t="s">
        <v>11</v>
      </c>
      <c r="M102" s="12" t="s">
        <v>12</v>
      </c>
      <c r="N102" s="13" t="s">
        <v>13</v>
      </c>
    </row>
    <row r="103" spans="1:14" ht="48.95" customHeight="1" thickBot="1">
      <c r="A103" s="45" t="s">
        <v>20</v>
      </c>
      <c r="B103" s="46">
        <v>5</v>
      </c>
      <c r="C103" s="47">
        <v>11</v>
      </c>
      <c r="D103" s="47">
        <v>29</v>
      </c>
      <c r="E103" s="47">
        <v>26</v>
      </c>
      <c r="F103" s="47">
        <v>9</v>
      </c>
      <c r="G103" s="47">
        <v>80</v>
      </c>
      <c r="H103" s="47">
        <v>22</v>
      </c>
      <c r="I103" s="48">
        <v>3.2875000000000014</v>
      </c>
      <c r="J103" s="48">
        <v>1.0457115559406658</v>
      </c>
      <c r="K103" s="47">
        <v>3</v>
      </c>
      <c r="L103" s="47">
        <v>3</v>
      </c>
      <c r="M103" s="48">
        <v>3</v>
      </c>
      <c r="N103" s="49">
        <v>4</v>
      </c>
    </row>
    <row r="105" spans="1:14" ht="13.5">
      <c r="A105" s="50" t="s">
        <v>75</v>
      </c>
    </row>
    <row r="106" spans="1:14" ht="13.5">
      <c r="A106" s="50" t="s">
        <v>76</v>
      </c>
    </row>
    <row r="109" spans="1:14" ht="16.5">
      <c r="A109" s="8" t="s">
        <v>73</v>
      </c>
    </row>
    <row r="112" spans="1:14" ht="16.5">
      <c r="A112" s="8" t="s">
        <v>44</v>
      </c>
    </row>
    <row r="114" spans="1:6" ht="18" customHeight="1" thickBot="1">
      <c r="A114" s="233" t="s">
        <v>77</v>
      </c>
      <c r="B114" s="234"/>
      <c r="C114" s="234"/>
      <c r="D114" s="234"/>
      <c r="E114" s="234"/>
      <c r="F114" s="234"/>
    </row>
    <row r="115" spans="1:6" ht="27" customHeight="1" thickBot="1">
      <c r="A115" s="227" t="s">
        <v>28</v>
      </c>
      <c r="B115" s="228"/>
      <c r="C115" s="29" t="s">
        <v>45</v>
      </c>
      <c r="D115" s="30" t="s">
        <v>46</v>
      </c>
      <c r="E115" s="30" t="s">
        <v>47</v>
      </c>
      <c r="F115" s="31" t="s">
        <v>48</v>
      </c>
    </row>
    <row r="116" spans="1:6" ht="15.95" customHeight="1">
      <c r="A116" s="235" t="s">
        <v>49</v>
      </c>
      <c r="B116" s="32" t="s">
        <v>14</v>
      </c>
      <c r="C116" s="15">
        <v>90</v>
      </c>
      <c r="D116" s="33">
        <v>88.235294117647058</v>
      </c>
      <c r="E116" s="33">
        <v>92.783505154639172</v>
      </c>
      <c r="F116" s="34">
        <v>92.783505154639172</v>
      </c>
    </row>
    <row r="117" spans="1:6" ht="15.95" customHeight="1">
      <c r="A117" s="236"/>
      <c r="B117" s="35" t="s">
        <v>15</v>
      </c>
      <c r="C117" s="20">
        <v>7</v>
      </c>
      <c r="D117" s="36">
        <v>6.8627450980392153</v>
      </c>
      <c r="E117" s="36">
        <v>7.2164948453608249</v>
      </c>
      <c r="F117" s="37">
        <v>100</v>
      </c>
    </row>
    <row r="118" spans="1:6" ht="15.95" customHeight="1">
      <c r="A118" s="236"/>
      <c r="B118" s="35" t="s">
        <v>34</v>
      </c>
      <c r="C118" s="20">
        <v>97</v>
      </c>
      <c r="D118" s="36">
        <v>95.098039215686271</v>
      </c>
      <c r="E118" s="36">
        <v>100</v>
      </c>
      <c r="F118" s="38"/>
    </row>
    <row r="119" spans="1:6" ht="15.95" customHeight="1">
      <c r="A119" s="39" t="s">
        <v>36</v>
      </c>
      <c r="B119" s="35" t="s">
        <v>133</v>
      </c>
      <c r="C119" s="20">
        <v>5</v>
      </c>
      <c r="D119" s="36">
        <v>4.9019607843137258</v>
      </c>
      <c r="E119" s="40"/>
      <c r="F119" s="38"/>
    </row>
    <row r="120" spans="1:6" ht="15.95" customHeight="1" thickBot="1">
      <c r="A120" s="237" t="s">
        <v>34</v>
      </c>
      <c r="B120" s="238"/>
      <c r="C120" s="25">
        <v>102</v>
      </c>
      <c r="D120" s="41">
        <v>100</v>
      </c>
      <c r="E120" s="42"/>
      <c r="F120" s="43"/>
    </row>
    <row r="122" spans="1:6" ht="18" customHeight="1" thickBot="1">
      <c r="A122" s="233" t="s">
        <v>78</v>
      </c>
      <c r="B122" s="234"/>
      <c r="C122" s="234"/>
      <c r="D122" s="234"/>
      <c r="E122" s="234"/>
      <c r="F122" s="234"/>
    </row>
    <row r="123" spans="1:6" ht="27" customHeight="1" thickBot="1">
      <c r="A123" s="227" t="s">
        <v>28</v>
      </c>
      <c r="B123" s="228"/>
      <c r="C123" s="29" t="s">
        <v>45</v>
      </c>
      <c r="D123" s="30" t="s">
        <v>46</v>
      </c>
      <c r="E123" s="30" t="s">
        <v>47</v>
      </c>
      <c r="F123" s="31" t="s">
        <v>48</v>
      </c>
    </row>
    <row r="124" spans="1:6" ht="15.95" customHeight="1">
      <c r="A124" s="235" t="s">
        <v>49</v>
      </c>
      <c r="B124" s="32" t="s">
        <v>14</v>
      </c>
      <c r="C124" s="15">
        <v>85</v>
      </c>
      <c r="D124" s="33">
        <v>83.333333333333329</v>
      </c>
      <c r="E124" s="33">
        <v>87.628865979381445</v>
      </c>
      <c r="F124" s="34">
        <v>87.628865979381445</v>
      </c>
    </row>
    <row r="125" spans="1:6" ht="15.95" customHeight="1">
      <c r="A125" s="236"/>
      <c r="B125" s="35" t="s">
        <v>15</v>
      </c>
      <c r="C125" s="20">
        <v>12</v>
      </c>
      <c r="D125" s="36">
        <v>11.764705882352942</v>
      </c>
      <c r="E125" s="36">
        <v>12.371134020618557</v>
      </c>
      <c r="F125" s="37">
        <v>100</v>
      </c>
    </row>
    <row r="126" spans="1:6" ht="15.95" customHeight="1">
      <c r="A126" s="236"/>
      <c r="B126" s="35" t="s">
        <v>34</v>
      </c>
      <c r="C126" s="20">
        <v>97</v>
      </c>
      <c r="D126" s="36">
        <v>95.098039215686271</v>
      </c>
      <c r="E126" s="36">
        <v>100</v>
      </c>
      <c r="F126" s="38"/>
    </row>
    <row r="127" spans="1:6" ht="15.95" customHeight="1">
      <c r="A127" s="39" t="s">
        <v>36</v>
      </c>
      <c r="B127" s="35" t="s">
        <v>133</v>
      </c>
      <c r="C127" s="20">
        <v>5</v>
      </c>
      <c r="D127" s="36">
        <v>4.9019607843137258</v>
      </c>
      <c r="E127" s="40"/>
      <c r="F127" s="38"/>
    </row>
    <row r="128" spans="1:6" ht="15.95" customHeight="1" thickBot="1">
      <c r="A128" s="237" t="s">
        <v>34</v>
      </c>
      <c r="B128" s="238"/>
      <c r="C128" s="25">
        <v>102</v>
      </c>
      <c r="D128" s="41">
        <v>100</v>
      </c>
      <c r="E128" s="42"/>
      <c r="F128" s="43"/>
    </row>
    <row r="131" spans="1:14" ht="16.5">
      <c r="A131" s="8" t="s">
        <v>43</v>
      </c>
    </row>
    <row r="133" spans="1:14" ht="15.95" customHeight="1" thickBot="1">
      <c r="A133" s="227" t="s">
        <v>28</v>
      </c>
      <c r="B133" s="9" t="s">
        <v>29</v>
      </c>
      <c r="C133" s="10" t="s">
        <v>30</v>
      </c>
      <c r="D133" s="10" t="s">
        <v>31</v>
      </c>
      <c r="E133" s="10" t="s">
        <v>32</v>
      </c>
      <c r="F133" s="10" t="s">
        <v>33</v>
      </c>
      <c r="G133" s="230" t="s">
        <v>34</v>
      </c>
      <c r="H133" s="231"/>
      <c r="I133" s="231"/>
      <c r="J133" s="231"/>
      <c r="K133" s="231"/>
      <c r="L133" s="231"/>
      <c r="M133" s="231"/>
      <c r="N133" s="232"/>
    </row>
    <row r="134" spans="1:14" ht="27" customHeight="1" thickBot="1">
      <c r="A134" s="229"/>
      <c r="B134" s="11" t="s">
        <v>35</v>
      </c>
      <c r="C134" s="12" t="s">
        <v>35</v>
      </c>
      <c r="D134" s="12" t="s">
        <v>35</v>
      </c>
      <c r="E134" s="12" t="s">
        <v>35</v>
      </c>
      <c r="F134" s="12" t="s">
        <v>35</v>
      </c>
      <c r="G134" s="12" t="s">
        <v>35</v>
      </c>
      <c r="H134" s="12" t="s">
        <v>36</v>
      </c>
      <c r="I134" s="12" t="s">
        <v>8</v>
      </c>
      <c r="J134" s="12" t="s">
        <v>37</v>
      </c>
      <c r="K134" s="12" t="s">
        <v>10</v>
      </c>
      <c r="L134" s="12" t="s">
        <v>11</v>
      </c>
      <c r="M134" s="12" t="s">
        <v>12</v>
      </c>
      <c r="N134" s="13" t="s">
        <v>13</v>
      </c>
    </row>
    <row r="135" spans="1:14" ht="48.95" customHeight="1">
      <c r="A135" s="14" t="s">
        <v>21</v>
      </c>
      <c r="B135" s="15">
        <v>5</v>
      </c>
      <c r="C135" s="16">
        <v>13</v>
      </c>
      <c r="D135" s="16">
        <v>19</v>
      </c>
      <c r="E135" s="16">
        <v>34</v>
      </c>
      <c r="F135" s="16">
        <v>13</v>
      </c>
      <c r="G135" s="16">
        <v>84</v>
      </c>
      <c r="H135" s="16">
        <v>18</v>
      </c>
      <c r="I135" s="17">
        <v>3.4404761904761911</v>
      </c>
      <c r="J135" s="17">
        <v>1.1123749744414544</v>
      </c>
      <c r="K135" s="16">
        <v>4</v>
      </c>
      <c r="L135" s="16">
        <v>4</v>
      </c>
      <c r="M135" s="17">
        <v>3</v>
      </c>
      <c r="N135" s="18">
        <v>4</v>
      </c>
    </row>
    <row r="136" spans="1:14" ht="48.95" customHeight="1">
      <c r="A136" s="19" t="s">
        <v>22</v>
      </c>
      <c r="B136" s="20">
        <v>8</v>
      </c>
      <c r="C136" s="21">
        <v>19</v>
      </c>
      <c r="D136" s="21">
        <v>26</v>
      </c>
      <c r="E136" s="21">
        <v>25</v>
      </c>
      <c r="F136" s="21">
        <v>6</v>
      </c>
      <c r="G136" s="21">
        <v>84</v>
      </c>
      <c r="H136" s="21">
        <v>18</v>
      </c>
      <c r="I136" s="22">
        <v>3.0238095238095237</v>
      </c>
      <c r="J136" s="22">
        <v>1.0973812253010091</v>
      </c>
      <c r="K136" s="21">
        <v>3</v>
      </c>
      <c r="L136" s="21">
        <v>3</v>
      </c>
      <c r="M136" s="22">
        <v>2</v>
      </c>
      <c r="N136" s="23">
        <v>4</v>
      </c>
    </row>
    <row r="137" spans="1:14" ht="102" customHeight="1">
      <c r="A137" s="19" t="s">
        <v>23</v>
      </c>
      <c r="B137" s="20">
        <v>25</v>
      </c>
      <c r="C137" s="21">
        <v>26</v>
      </c>
      <c r="D137" s="21">
        <v>24</v>
      </c>
      <c r="E137" s="21">
        <v>13</v>
      </c>
      <c r="F137" s="21">
        <v>2</v>
      </c>
      <c r="G137" s="21">
        <v>90</v>
      </c>
      <c r="H137" s="21">
        <v>12</v>
      </c>
      <c r="I137" s="22">
        <v>2.3444444444444446</v>
      </c>
      <c r="J137" s="22">
        <v>1.1032241932057179</v>
      </c>
      <c r="K137" s="21">
        <v>2</v>
      </c>
      <c r="L137" s="21">
        <v>2</v>
      </c>
      <c r="M137" s="22">
        <v>1</v>
      </c>
      <c r="N137" s="23">
        <v>3</v>
      </c>
    </row>
    <row r="138" spans="1:14" ht="35.1" customHeight="1">
      <c r="A138" s="19" t="s">
        <v>79</v>
      </c>
      <c r="B138" s="20">
        <v>9</v>
      </c>
      <c r="C138" s="21">
        <v>21</v>
      </c>
      <c r="D138" s="21">
        <v>25</v>
      </c>
      <c r="E138" s="21">
        <v>35</v>
      </c>
      <c r="F138" s="21">
        <v>3</v>
      </c>
      <c r="G138" s="21">
        <v>93</v>
      </c>
      <c r="H138" s="21">
        <v>9</v>
      </c>
      <c r="I138" s="22">
        <v>3.0215053763440864</v>
      </c>
      <c r="J138" s="22">
        <v>1.0629991883474335</v>
      </c>
      <c r="K138" s="21">
        <v>3</v>
      </c>
      <c r="L138" s="21">
        <v>4</v>
      </c>
      <c r="M138" s="22">
        <v>2</v>
      </c>
      <c r="N138" s="23">
        <v>4</v>
      </c>
    </row>
    <row r="139" spans="1:14" ht="35.1" customHeight="1">
      <c r="A139" s="19" t="s">
        <v>80</v>
      </c>
      <c r="B139" s="20">
        <v>13</v>
      </c>
      <c r="C139" s="21">
        <v>14</v>
      </c>
      <c r="D139" s="21">
        <v>26</v>
      </c>
      <c r="E139" s="21">
        <v>21</v>
      </c>
      <c r="F139" s="21">
        <v>11</v>
      </c>
      <c r="G139" s="21">
        <v>85</v>
      </c>
      <c r="H139" s="21">
        <v>17</v>
      </c>
      <c r="I139" s="22">
        <v>3.0352941176470596</v>
      </c>
      <c r="J139" s="22">
        <v>1.2483041717955319</v>
      </c>
      <c r="K139" s="21">
        <v>3</v>
      </c>
      <c r="L139" s="21">
        <v>3</v>
      </c>
      <c r="M139" s="22">
        <v>2</v>
      </c>
      <c r="N139" s="23">
        <v>4</v>
      </c>
    </row>
    <row r="140" spans="1:14" ht="60" customHeight="1">
      <c r="A140" s="19" t="s">
        <v>81</v>
      </c>
      <c r="B140" s="20">
        <v>15</v>
      </c>
      <c r="C140" s="21">
        <v>19</v>
      </c>
      <c r="D140" s="21">
        <v>28</v>
      </c>
      <c r="E140" s="21">
        <v>16</v>
      </c>
      <c r="F140" s="21">
        <v>3</v>
      </c>
      <c r="G140" s="21">
        <v>81</v>
      </c>
      <c r="H140" s="21">
        <v>21</v>
      </c>
      <c r="I140" s="22">
        <v>2.6666666666666674</v>
      </c>
      <c r="J140" s="22">
        <v>1.106797181058933</v>
      </c>
      <c r="K140" s="21">
        <v>3</v>
      </c>
      <c r="L140" s="21">
        <v>3</v>
      </c>
      <c r="M140" s="22">
        <v>2</v>
      </c>
      <c r="N140" s="23">
        <v>3</v>
      </c>
    </row>
    <row r="141" spans="1:14" ht="60" customHeight="1">
      <c r="A141" s="19" t="s">
        <v>82</v>
      </c>
      <c r="B141" s="20">
        <v>24</v>
      </c>
      <c r="C141" s="21">
        <v>25</v>
      </c>
      <c r="D141" s="21">
        <v>18</v>
      </c>
      <c r="E141" s="21">
        <v>20</v>
      </c>
      <c r="F141" s="21">
        <v>6</v>
      </c>
      <c r="G141" s="21">
        <v>93</v>
      </c>
      <c r="H141" s="21">
        <v>9</v>
      </c>
      <c r="I141" s="22">
        <v>2.5591397849462361</v>
      </c>
      <c r="J141" s="22">
        <v>1.263727798079588</v>
      </c>
      <c r="K141" s="21">
        <v>2</v>
      </c>
      <c r="L141" s="21">
        <v>2</v>
      </c>
      <c r="M141" s="22">
        <v>1</v>
      </c>
      <c r="N141" s="23">
        <v>4</v>
      </c>
    </row>
    <row r="142" spans="1:14" ht="48.95" customHeight="1">
      <c r="A142" s="19" t="s">
        <v>83</v>
      </c>
      <c r="B142" s="20">
        <v>29</v>
      </c>
      <c r="C142" s="21">
        <v>15</v>
      </c>
      <c r="D142" s="21">
        <v>20</v>
      </c>
      <c r="E142" s="21">
        <v>17</v>
      </c>
      <c r="F142" s="21">
        <v>8</v>
      </c>
      <c r="G142" s="21">
        <v>89</v>
      </c>
      <c r="H142" s="21">
        <v>13</v>
      </c>
      <c r="I142" s="22">
        <v>2.5505617977528092</v>
      </c>
      <c r="J142" s="22">
        <v>1.3568951520010688</v>
      </c>
      <c r="K142" s="21">
        <v>3</v>
      </c>
      <c r="L142" s="21">
        <v>1</v>
      </c>
      <c r="M142" s="22">
        <v>1</v>
      </c>
      <c r="N142" s="23">
        <v>4</v>
      </c>
    </row>
    <row r="143" spans="1:14" ht="81" customHeight="1">
      <c r="A143" s="19" t="s">
        <v>24</v>
      </c>
      <c r="B143" s="20">
        <v>5</v>
      </c>
      <c r="C143" s="21">
        <v>8</v>
      </c>
      <c r="D143" s="21">
        <v>10</v>
      </c>
      <c r="E143" s="21">
        <v>34</v>
      </c>
      <c r="F143" s="21">
        <v>34</v>
      </c>
      <c r="G143" s="21">
        <v>91</v>
      </c>
      <c r="H143" s="21">
        <v>11</v>
      </c>
      <c r="I143" s="22">
        <v>3.923076923076922</v>
      </c>
      <c r="J143" s="22">
        <v>1.1569189852628134</v>
      </c>
      <c r="K143" s="21">
        <v>4</v>
      </c>
      <c r="L143" s="21">
        <v>4</v>
      </c>
      <c r="M143" s="22">
        <v>3</v>
      </c>
      <c r="N143" s="23">
        <v>5</v>
      </c>
    </row>
    <row r="144" spans="1:14" ht="60" customHeight="1">
      <c r="A144" s="19" t="s">
        <v>25</v>
      </c>
      <c r="B144" s="20">
        <v>7</v>
      </c>
      <c r="C144" s="21">
        <v>10</v>
      </c>
      <c r="D144" s="21">
        <v>18</v>
      </c>
      <c r="E144" s="21">
        <v>36</v>
      </c>
      <c r="F144" s="21">
        <v>18</v>
      </c>
      <c r="G144" s="21">
        <v>89</v>
      </c>
      <c r="H144" s="21">
        <v>13</v>
      </c>
      <c r="I144" s="22">
        <v>3.5393258426966292</v>
      </c>
      <c r="J144" s="22">
        <v>1.1682949870263628</v>
      </c>
      <c r="K144" s="21">
        <v>4</v>
      </c>
      <c r="L144" s="21">
        <v>4</v>
      </c>
      <c r="M144" s="22">
        <v>3</v>
      </c>
      <c r="N144" s="23">
        <v>4</v>
      </c>
    </row>
    <row r="145" spans="1:14" ht="48.95" customHeight="1">
      <c r="A145" s="19" t="s">
        <v>26</v>
      </c>
      <c r="B145" s="20">
        <v>3</v>
      </c>
      <c r="C145" s="21">
        <v>4</v>
      </c>
      <c r="D145" s="21">
        <v>9</v>
      </c>
      <c r="E145" s="21">
        <v>39</v>
      </c>
      <c r="F145" s="21">
        <v>35</v>
      </c>
      <c r="G145" s="21">
        <v>90</v>
      </c>
      <c r="H145" s="21">
        <v>12</v>
      </c>
      <c r="I145" s="22">
        <v>4.0999999999999996</v>
      </c>
      <c r="J145" s="22">
        <v>0.98357294103542647</v>
      </c>
      <c r="K145" s="21">
        <v>4</v>
      </c>
      <c r="L145" s="21">
        <v>4</v>
      </c>
      <c r="M145" s="22">
        <v>4</v>
      </c>
      <c r="N145" s="23">
        <v>5</v>
      </c>
    </row>
    <row r="146" spans="1:14" ht="35.1" customHeight="1" thickBot="1">
      <c r="A146" s="24" t="s">
        <v>27</v>
      </c>
      <c r="B146" s="25">
        <v>5</v>
      </c>
      <c r="C146" s="26">
        <v>4</v>
      </c>
      <c r="D146" s="26">
        <v>10</v>
      </c>
      <c r="E146" s="26">
        <v>33</v>
      </c>
      <c r="F146" s="26">
        <v>27</v>
      </c>
      <c r="G146" s="26">
        <v>79</v>
      </c>
      <c r="H146" s="26">
        <v>23</v>
      </c>
      <c r="I146" s="27">
        <v>3.9240506329113933</v>
      </c>
      <c r="J146" s="27">
        <v>1.1182879760613722</v>
      </c>
      <c r="K146" s="26">
        <v>4</v>
      </c>
      <c r="L146" s="26">
        <v>4</v>
      </c>
      <c r="M146" s="27">
        <v>4</v>
      </c>
      <c r="N146" s="28">
        <v>5</v>
      </c>
    </row>
    <row r="149" spans="1:14" ht="16.5">
      <c r="A149" s="8" t="s">
        <v>73</v>
      </c>
    </row>
    <row r="151" spans="1:14" ht="18" customHeight="1" thickBot="1">
      <c r="A151" s="233" t="s">
        <v>84</v>
      </c>
      <c r="B151" s="234"/>
      <c r="C151" s="234"/>
      <c r="D151" s="234"/>
      <c r="E151" s="234"/>
      <c r="F151" s="234"/>
    </row>
    <row r="152" spans="1:14" ht="27" customHeight="1" thickBot="1">
      <c r="A152" s="227" t="s">
        <v>28</v>
      </c>
      <c r="B152" s="228"/>
      <c r="C152" s="29" t="s">
        <v>45</v>
      </c>
      <c r="D152" s="30" t="s">
        <v>46</v>
      </c>
      <c r="E152" s="30" t="s">
        <v>47</v>
      </c>
      <c r="F152" s="31" t="s">
        <v>48</v>
      </c>
    </row>
    <row r="153" spans="1:14" ht="15.95" customHeight="1">
      <c r="A153" s="235" t="s">
        <v>49</v>
      </c>
      <c r="B153" s="32" t="s">
        <v>14</v>
      </c>
      <c r="C153" s="15">
        <v>24</v>
      </c>
      <c r="D153" s="33">
        <v>23.529411764705884</v>
      </c>
      <c r="E153" s="33">
        <v>24.489795918367346</v>
      </c>
      <c r="F153" s="34">
        <v>24.489795918367346</v>
      </c>
    </row>
    <row r="154" spans="1:14" ht="15.95" customHeight="1">
      <c r="A154" s="236"/>
      <c r="B154" s="35" t="s">
        <v>15</v>
      </c>
      <c r="C154" s="20">
        <v>74</v>
      </c>
      <c r="D154" s="36">
        <v>72.549019607843135</v>
      </c>
      <c r="E154" s="36">
        <v>75.510204081632651</v>
      </c>
      <c r="F154" s="37">
        <v>100</v>
      </c>
    </row>
    <row r="155" spans="1:14" ht="15.95" customHeight="1">
      <c r="A155" s="236"/>
      <c r="B155" s="35" t="s">
        <v>34</v>
      </c>
      <c r="C155" s="20">
        <v>98</v>
      </c>
      <c r="D155" s="36">
        <v>96.078431372549019</v>
      </c>
      <c r="E155" s="36">
        <v>100</v>
      </c>
      <c r="F155" s="38"/>
    </row>
    <row r="156" spans="1:14" ht="15.95" customHeight="1">
      <c r="A156" s="39" t="s">
        <v>36</v>
      </c>
      <c r="B156" s="35" t="s">
        <v>133</v>
      </c>
      <c r="C156" s="20">
        <v>4</v>
      </c>
      <c r="D156" s="36">
        <v>3.9215686274509802</v>
      </c>
      <c r="E156" s="40"/>
      <c r="F156" s="38"/>
    </row>
    <row r="157" spans="1:14" ht="15.95" customHeight="1" thickBot="1">
      <c r="A157" s="237" t="s">
        <v>34</v>
      </c>
      <c r="B157" s="238"/>
      <c r="C157" s="25">
        <v>102</v>
      </c>
      <c r="D157" s="41">
        <v>100</v>
      </c>
      <c r="E157" s="42"/>
      <c r="F157" s="43"/>
    </row>
    <row r="160" spans="1:14" ht="16.5">
      <c r="A160" s="8" t="s">
        <v>43</v>
      </c>
    </row>
    <row r="162" spans="1:14" ht="15.95" customHeight="1" thickBot="1">
      <c r="A162" s="227" t="s">
        <v>28</v>
      </c>
      <c r="B162" s="9" t="s">
        <v>29</v>
      </c>
      <c r="C162" s="10" t="s">
        <v>30</v>
      </c>
      <c r="D162" s="10" t="s">
        <v>31</v>
      </c>
      <c r="E162" s="10" t="s">
        <v>32</v>
      </c>
      <c r="F162" s="10" t="s">
        <v>33</v>
      </c>
      <c r="G162" s="230" t="s">
        <v>34</v>
      </c>
      <c r="H162" s="231"/>
      <c r="I162" s="231"/>
      <c r="J162" s="231"/>
      <c r="K162" s="231"/>
      <c r="L162" s="231"/>
      <c r="M162" s="231"/>
      <c r="N162" s="232"/>
    </row>
    <row r="163" spans="1:14" ht="27" customHeight="1" thickBot="1">
      <c r="A163" s="229"/>
      <c r="B163" s="11" t="s">
        <v>35</v>
      </c>
      <c r="C163" s="12" t="s">
        <v>35</v>
      </c>
      <c r="D163" s="12" t="s">
        <v>35</v>
      </c>
      <c r="E163" s="12" t="s">
        <v>35</v>
      </c>
      <c r="F163" s="12" t="s">
        <v>35</v>
      </c>
      <c r="G163" s="12" t="s">
        <v>35</v>
      </c>
      <c r="H163" s="12" t="s">
        <v>36</v>
      </c>
      <c r="I163" s="12" t="s">
        <v>8</v>
      </c>
      <c r="J163" s="12" t="s">
        <v>37</v>
      </c>
      <c r="K163" s="12" t="s">
        <v>10</v>
      </c>
      <c r="L163" s="12" t="s">
        <v>11</v>
      </c>
      <c r="M163" s="12" t="s">
        <v>12</v>
      </c>
      <c r="N163" s="13" t="s">
        <v>13</v>
      </c>
    </row>
    <row r="164" spans="1:14" ht="48.95" customHeight="1" thickBot="1">
      <c r="A164" s="45" t="s">
        <v>85</v>
      </c>
      <c r="B164" s="46">
        <v>5</v>
      </c>
      <c r="C164" s="47">
        <v>4</v>
      </c>
      <c r="D164" s="47">
        <v>8</v>
      </c>
      <c r="E164" s="47">
        <v>5</v>
      </c>
      <c r="F164" s="47">
        <v>2</v>
      </c>
      <c r="G164" s="47">
        <v>24</v>
      </c>
      <c r="H164" s="47">
        <v>78</v>
      </c>
      <c r="I164" s="48">
        <v>2.7916666666666665</v>
      </c>
      <c r="J164" s="48">
        <v>1.2503622663458176</v>
      </c>
      <c r="K164" s="47">
        <v>3</v>
      </c>
      <c r="L164" s="47">
        <v>3</v>
      </c>
      <c r="M164" s="48">
        <v>2</v>
      </c>
      <c r="N164" s="49">
        <v>4</v>
      </c>
    </row>
    <row r="166" spans="1:14" ht="13.5">
      <c r="A166" s="50" t="s">
        <v>86</v>
      </c>
    </row>
    <row r="167" spans="1:14" ht="13.5">
      <c r="A167" s="50" t="s">
        <v>76</v>
      </c>
    </row>
    <row r="170" spans="1:14" ht="16.5">
      <c r="A170" s="8" t="s">
        <v>73</v>
      </c>
    </row>
    <row r="173" spans="1:14" ht="16.5">
      <c r="A173" s="8" t="s">
        <v>44</v>
      </c>
    </row>
    <row r="175" spans="1:14" ht="18" customHeight="1" thickBot="1">
      <c r="A175" s="233" t="s">
        <v>87</v>
      </c>
      <c r="B175" s="234"/>
      <c r="C175" s="234"/>
      <c r="D175" s="234"/>
      <c r="E175" s="234"/>
      <c r="F175" s="234"/>
    </row>
    <row r="176" spans="1:14" ht="27" customHeight="1" thickBot="1">
      <c r="A176" s="227" t="s">
        <v>28</v>
      </c>
      <c r="B176" s="228"/>
      <c r="C176" s="29" t="s">
        <v>45</v>
      </c>
      <c r="D176" s="30" t="s">
        <v>46</v>
      </c>
      <c r="E176" s="30" t="s">
        <v>47</v>
      </c>
      <c r="F176" s="31" t="s">
        <v>48</v>
      </c>
    </row>
    <row r="177" spans="1:6" ht="24.95" customHeight="1" thickBot="1">
      <c r="A177" s="239" t="s">
        <v>49</v>
      </c>
      <c r="B177" s="32" t="s">
        <v>88</v>
      </c>
      <c r="C177" s="15">
        <v>28</v>
      </c>
      <c r="D177" s="33">
        <v>27.450980392156861</v>
      </c>
      <c r="E177" s="33">
        <v>27.450980392156861</v>
      </c>
      <c r="F177" s="34">
        <v>27.450980392156861</v>
      </c>
    </row>
    <row r="178" spans="1:6" ht="24.95" customHeight="1">
      <c r="A178" s="236"/>
      <c r="B178" s="35" t="s">
        <v>89</v>
      </c>
      <c r="C178" s="20">
        <v>14</v>
      </c>
      <c r="D178" s="36">
        <v>13.725490196078431</v>
      </c>
      <c r="E178" s="36">
        <v>13.725490196078431</v>
      </c>
      <c r="F178" s="37">
        <v>41.176470588235297</v>
      </c>
    </row>
    <row r="179" spans="1:6" ht="24.95" customHeight="1">
      <c r="A179" s="236"/>
      <c r="B179" s="35" t="s">
        <v>90</v>
      </c>
      <c r="C179" s="20">
        <v>15</v>
      </c>
      <c r="D179" s="36">
        <v>14.705882352941176</v>
      </c>
      <c r="E179" s="36">
        <v>14.705882352941176</v>
      </c>
      <c r="F179" s="37">
        <v>55.882352941176471</v>
      </c>
    </row>
    <row r="180" spans="1:6" ht="24.95" customHeight="1">
      <c r="A180" s="236"/>
      <c r="B180" s="35" t="s">
        <v>91</v>
      </c>
      <c r="C180" s="20">
        <v>36</v>
      </c>
      <c r="D180" s="36">
        <v>35.294117647058826</v>
      </c>
      <c r="E180" s="36">
        <v>35.294117647058826</v>
      </c>
      <c r="F180" s="37">
        <v>91.17647058823529</v>
      </c>
    </row>
    <row r="181" spans="1:6" ht="24.95" customHeight="1">
      <c r="A181" s="236"/>
      <c r="B181" s="35" t="s">
        <v>92</v>
      </c>
      <c r="C181" s="20">
        <v>9</v>
      </c>
      <c r="D181" s="36">
        <v>8.8235294117647065</v>
      </c>
      <c r="E181" s="36">
        <v>8.8235294117647065</v>
      </c>
      <c r="F181" s="37">
        <v>100</v>
      </c>
    </row>
    <row r="182" spans="1:6" ht="15.95" customHeight="1" thickBot="1">
      <c r="A182" s="240"/>
      <c r="B182" s="44" t="s">
        <v>34</v>
      </c>
      <c r="C182" s="25">
        <v>102</v>
      </c>
      <c r="D182" s="41">
        <v>100</v>
      </c>
      <c r="E182" s="41">
        <v>100</v>
      </c>
      <c r="F182" s="43"/>
    </row>
    <row r="184" spans="1:6" ht="18" customHeight="1" thickBot="1">
      <c r="A184" s="233" t="s">
        <v>93</v>
      </c>
      <c r="B184" s="234"/>
      <c r="C184" s="234"/>
      <c r="D184" s="234"/>
      <c r="E184" s="234"/>
      <c r="F184" s="234"/>
    </row>
    <row r="185" spans="1:6" ht="27" customHeight="1" thickBot="1">
      <c r="A185" s="227" t="s">
        <v>28</v>
      </c>
      <c r="B185" s="228"/>
      <c r="C185" s="29" t="s">
        <v>45</v>
      </c>
      <c r="D185" s="30" t="s">
        <v>46</v>
      </c>
      <c r="E185" s="30" t="s">
        <v>47</v>
      </c>
      <c r="F185" s="31" t="s">
        <v>48</v>
      </c>
    </row>
    <row r="186" spans="1:6" ht="15.95" customHeight="1" thickBot="1">
      <c r="A186" s="239" t="s">
        <v>49</v>
      </c>
      <c r="B186" s="32" t="s">
        <v>94</v>
      </c>
      <c r="C186" s="15">
        <v>61</v>
      </c>
      <c r="D186" s="33">
        <v>59.803921568627452</v>
      </c>
      <c r="E186" s="33">
        <v>59.803921568627452</v>
      </c>
      <c r="F186" s="34">
        <v>59.803921568627452</v>
      </c>
    </row>
    <row r="187" spans="1:6" ht="15.95" customHeight="1">
      <c r="A187" s="236"/>
      <c r="B187" s="35" t="s">
        <v>95</v>
      </c>
      <c r="C187" s="20">
        <v>41</v>
      </c>
      <c r="D187" s="36">
        <v>40.196078431372548</v>
      </c>
      <c r="E187" s="36">
        <v>40.196078431372548</v>
      </c>
      <c r="F187" s="37">
        <v>100</v>
      </c>
    </row>
    <row r="188" spans="1:6" ht="15.95" customHeight="1" thickBot="1">
      <c r="A188" s="240"/>
      <c r="B188" s="44" t="s">
        <v>34</v>
      </c>
      <c r="C188" s="25">
        <v>102</v>
      </c>
      <c r="D188" s="41">
        <v>100</v>
      </c>
      <c r="E188" s="41">
        <v>100</v>
      </c>
      <c r="F188" s="43"/>
    </row>
    <row r="190" spans="1:6" ht="18" customHeight="1" thickBot="1">
      <c r="A190" s="233" t="s">
        <v>96</v>
      </c>
      <c r="B190" s="234"/>
      <c r="C190" s="234"/>
      <c r="D190" s="234"/>
      <c r="E190" s="234"/>
      <c r="F190" s="234"/>
    </row>
    <row r="191" spans="1:6" ht="27" customHeight="1" thickBot="1">
      <c r="A191" s="227" t="s">
        <v>28</v>
      </c>
      <c r="B191" s="228"/>
      <c r="C191" s="29" t="s">
        <v>45</v>
      </c>
      <c r="D191" s="30" t="s">
        <v>46</v>
      </c>
      <c r="E191" s="30" t="s">
        <v>47</v>
      </c>
      <c r="F191" s="31" t="s">
        <v>48</v>
      </c>
    </row>
    <row r="192" spans="1:6" ht="15.95" customHeight="1" thickBot="1">
      <c r="A192" s="239" t="s">
        <v>49</v>
      </c>
      <c r="B192" s="32" t="s">
        <v>28</v>
      </c>
      <c r="C192" s="15">
        <v>68</v>
      </c>
      <c r="D192" s="33">
        <v>66.666666666666671</v>
      </c>
      <c r="E192" s="33">
        <v>66.666666666666671</v>
      </c>
      <c r="F192" s="34">
        <v>66.666666666666671</v>
      </c>
    </row>
    <row r="193" spans="1:6" ht="144.94999999999999" customHeight="1">
      <c r="A193" s="236"/>
      <c r="B193" s="35" t="s">
        <v>97</v>
      </c>
      <c r="C193" s="20">
        <v>1</v>
      </c>
      <c r="D193" s="36">
        <v>0.98039215686274506</v>
      </c>
      <c r="E193" s="36">
        <v>0.98039215686274506</v>
      </c>
      <c r="F193" s="37">
        <v>67.647058823529406</v>
      </c>
    </row>
    <row r="194" spans="1:6" ht="92.1" customHeight="1">
      <c r="A194" s="236"/>
      <c r="B194" s="35" t="s">
        <v>98</v>
      </c>
      <c r="C194" s="20">
        <v>1</v>
      </c>
      <c r="D194" s="36">
        <v>0.98039215686274506</v>
      </c>
      <c r="E194" s="36">
        <v>0.98039215686274506</v>
      </c>
      <c r="F194" s="37">
        <v>68.627450980392155</v>
      </c>
    </row>
    <row r="195" spans="1:6" ht="48.95" customHeight="1">
      <c r="A195" s="236"/>
      <c r="B195" s="35" t="s">
        <v>99</v>
      </c>
      <c r="C195" s="20">
        <v>1</v>
      </c>
      <c r="D195" s="36">
        <v>0.98039215686274506</v>
      </c>
      <c r="E195" s="36">
        <v>0.98039215686274506</v>
      </c>
      <c r="F195" s="37">
        <v>69.607843137254903</v>
      </c>
    </row>
    <row r="196" spans="1:6" ht="156" customHeight="1">
      <c r="A196" s="236"/>
      <c r="B196" s="35" t="s">
        <v>100</v>
      </c>
      <c r="C196" s="20">
        <v>1</v>
      </c>
      <c r="D196" s="36">
        <v>0.98039215686274506</v>
      </c>
      <c r="E196" s="36">
        <v>0.98039215686274506</v>
      </c>
      <c r="F196" s="37">
        <v>70.588235294117652</v>
      </c>
    </row>
    <row r="197" spans="1:6" ht="409.6" customHeight="1">
      <c r="A197" s="236"/>
      <c r="B197" s="35" t="s">
        <v>101</v>
      </c>
      <c r="C197" s="20">
        <v>1</v>
      </c>
      <c r="D197" s="36">
        <v>0.98039215686274506</v>
      </c>
      <c r="E197" s="36">
        <v>0.98039215686274506</v>
      </c>
      <c r="F197" s="37">
        <v>71.568627450980387</v>
      </c>
    </row>
    <row r="198" spans="1:6" ht="336.95" customHeight="1">
      <c r="A198" s="236"/>
      <c r="B198" s="35" t="s">
        <v>102</v>
      </c>
      <c r="C198" s="20">
        <v>1</v>
      </c>
      <c r="D198" s="36">
        <v>0.98039215686274506</v>
      </c>
      <c r="E198" s="36">
        <v>0.98039215686274506</v>
      </c>
      <c r="F198" s="37">
        <v>72.549019607843135</v>
      </c>
    </row>
    <row r="199" spans="1:6" ht="113.1" customHeight="1">
      <c r="A199" s="236"/>
      <c r="B199" s="35" t="s">
        <v>103</v>
      </c>
      <c r="C199" s="20">
        <v>1</v>
      </c>
      <c r="D199" s="36">
        <v>0.98039215686274506</v>
      </c>
      <c r="E199" s="36">
        <v>0.98039215686274506</v>
      </c>
      <c r="F199" s="37">
        <v>73.529411764705884</v>
      </c>
    </row>
    <row r="200" spans="1:6" ht="409.6" customHeight="1">
      <c r="A200" s="236"/>
      <c r="B200" s="35" t="s">
        <v>104</v>
      </c>
      <c r="C200" s="20">
        <v>1</v>
      </c>
      <c r="D200" s="36">
        <v>0.98039215686274506</v>
      </c>
      <c r="E200" s="36">
        <v>0.98039215686274506</v>
      </c>
      <c r="F200" s="37">
        <v>74.509803921568633</v>
      </c>
    </row>
    <row r="201" spans="1:6" ht="69.95" customHeight="1">
      <c r="A201" s="236"/>
      <c r="B201" s="35" t="s">
        <v>105</v>
      </c>
      <c r="C201" s="20">
        <v>1</v>
      </c>
      <c r="D201" s="36">
        <v>0.98039215686274506</v>
      </c>
      <c r="E201" s="36">
        <v>0.98039215686274506</v>
      </c>
      <c r="F201" s="37">
        <v>75.490196078431367</v>
      </c>
    </row>
    <row r="202" spans="1:6" ht="123.95" customHeight="1">
      <c r="A202" s="236"/>
      <c r="B202" s="35" t="s">
        <v>106</v>
      </c>
      <c r="C202" s="20">
        <v>1</v>
      </c>
      <c r="D202" s="36">
        <v>0.98039215686274506</v>
      </c>
      <c r="E202" s="36">
        <v>0.98039215686274506</v>
      </c>
      <c r="F202" s="37">
        <v>76.470588235294116</v>
      </c>
    </row>
    <row r="203" spans="1:6" ht="135" customHeight="1">
      <c r="A203" s="236"/>
      <c r="B203" s="35" t="s">
        <v>107</v>
      </c>
      <c r="C203" s="20">
        <v>1</v>
      </c>
      <c r="D203" s="36">
        <v>0.98039215686274506</v>
      </c>
      <c r="E203" s="36">
        <v>0.98039215686274506</v>
      </c>
      <c r="F203" s="37">
        <v>77.450980392156865</v>
      </c>
    </row>
    <row r="204" spans="1:6" ht="113.1" customHeight="1">
      <c r="A204" s="236"/>
      <c r="B204" s="35" t="s">
        <v>108</v>
      </c>
      <c r="C204" s="20">
        <v>1</v>
      </c>
      <c r="D204" s="36">
        <v>0.98039215686274506</v>
      </c>
      <c r="E204" s="36">
        <v>0.98039215686274506</v>
      </c>
      <c r="F204" s="37">
        <v>78.431372549019613</v>
      </c>
    </row>
    <row r="205" spans="1:6" ht="24.95" customHeight="1">
      <c r="A205" s="236"/>
      <c r="B205" s="35" t="s">
        <v>109</v>
      </c>
      <c r="C205" s="20">
        <v>1</v>
      </c>
      <c r="D205" s="36">
        <v>0.98039215686274506</v>
      </c>
      <c r="E205" s="36">
        <v>0.98039215686274506</v>
      </c>
      <c r="F205" s="37">
        <v>79.411764705882348</v>
      </c>
    </row>
    <row r="206" spans="1:6" ht="92.1" customHeight="1">
      <c r="A206" s="236"/>
      <c r="B206" s="35" t="s">
        <v>110</v>
      </c>
      <c r="C206" s="20">
        <v>1</v>
      </c>
      <c r="D206" s="36">
        <v>0.98039215686274506</v>
      </c>
      <c r="E206" s="36">
        <v>0.98039215686274506</v>
      </c>
      <c r="F206" s="37">
        <v>80.392156862745097</v>
      </c>
    </row>
    <row r="207" spans="1:6" ht="35.1" customHeight="1">
      <c r="A207" s="236"/>
      <c r="B207" s="35" t="s">
        <v>111</v>
      </c>
      <c r="C207" s="20">
        <v>1</v>
      </c>
      <c r="D207" s="36">
        <v>0.98039215686274506</v>
      </c>
      <c r="E207" s="36">
        <v>0.98039215686274506</v>
      </c>
      <c r="F207" s="37">
        <v>81.372549019607845</v>
      </c>
    </row>
    <row r="208" spans="1:6" ht="156" customHeight="1">
      <c r="A208" s="236"/>
      <c r="B208" s="35" t="s">
        <v>112</v>
      </c>
      <c r="C208" s="20">
        <v>1</v>
      </c>
      <c r="D208" s="36">
        <v>0.98039215686274506</v>
      </c>
      <c r="E208" s="36">
        <v>0.98039215686274506</v>
      </c>
      <c r="F208" s="37">
        <v>82.352941176470594</v>
      </c>
    </row>
    <row r="209" spans="1:6" ht="261.95" customHeight="1">
      <c r="A209" s="236"/>
      <c r="B209" s="35" t="s">
        <v>113</v>
      </c>
      <c r="C209" s="20">
        <v>1</v>
      </c>
      <c r="D209" s="36">
        <v>0.98039215686274506</v>
      </c>
      <c r="E209" s="36">
        <v>0.98039215686274506</v>
      </c>
      <c r="F209" s="37">
        <v>83.333333333333329</v>
      </c>
    </row>
    <row r="210" spans="1:6" ht="48.95" customHeight="1">
      <c r="A210" s="236"/>
      <c r="B210" s="35" t="s">
        <v>114</v>
      </c>
      <c r="C210" s="20">
        <v>1</v>
      </c>
      <c r="D210" s="36">
        <v>0.98039215686274506</v>
      </c>
      <c r="E210" s="36">
        <v>0.98039215686274506</v>
      </c>
      <c r="F210" s="37">
        <v>84.313725490196077</v>
      </c>
    </row>
    <row r="211" spans="1:6" ht="102" customHeight="1">
      <c r="A211" s="236"/>
      <c r="B211" s="35" t="s">
        <v>115</v>
      </c>
      <c r="C211" s="20">
        <v>1</v>
      </c>
      <c r="D211" s="36">
        <v>0.98039215686274506</v>
      </c>
      <c r="E211" s="36">
        <v>0.98039215686274506</v>
      </c>
      <c r="F211" s="37">
        <v>85.294117647058826</v>
      </c>
    </row>
    <row r="212" spans="1:6" ht="198.95" customHeight="1">
      <c r="A212" s="236"/>
      <c r="B212" s="35" t="s">
        <v>116</v>
      </c>
      <c r="C212" s="20">
        <v>1</v>
      </c>
      <c r="D212" s="36">
        <v>0.98039215686274506</v>
      </c>
      <c r="E212" s="36">
        <v>0.98039215686274506</v>
      </c>
      <c r="F212" s="37">
        <v>86.274509803921575</v>
      </c>
    </row>
    <row r="213" spans="1:6" ht="48.95" customHeight="1">
      <c r="A213" s="236"/>
      <c r="B213" s="35" t="s">
        <v>117</v>
      </c>
      <c r="C213" s="20">
        <v>1</v>
      </c>
      <c r="D213" s="36">
        <v>0.98039215686274506</v>
      </c>
      <c r="E213" s="36">
        <v>0.98039215686274506</v>
      </c>
      <c r="F213" s="37">
        <v>87.254901960784309</v>
      </c>
    </row>
    <row r="214" spans="1:6" ht="69.95" customHeight="1">
      <c r="A214" s="236"/>
      <c r="B214" s="35" t="s">
        <v>118</v>
      </c>
      <c r="C214" s="20">
        <v>1</v>
      </c>
      <c r="D214" s="36">
        <v>0.98039215686274506</v>
      </c>
      <c r="E214" s="36">
        <v>0.98039215686274506</v>
      </c>
      <c r="F214" s="37">
        <v>88.235294117647058</v>
      </c>
    </row>
    <row r="215" spans="1:6" ht="24.95" customHeight="1">
      <c r="A215" s="236"/>
      <c r="B215" s="35" t="s">
        <v>119</v>
      </c>
      <c r="C215" s="20">
        <v>1</v>
      </c>
      <c r="D215" s="36">
        <v>0.98039215686274506</v>
      </c>
      <c r="E215" s="36">
        <v>0.98039215686274506</v>
      </c>
      <c r="F215" s="37">
        <v>89.215686274509807</v>
      </c>
    </row>
    <row r="216" spans="1:6" ht="167.1" customHeight="1">
      <c r="A216" s="236"/>
      <c r="B216" s="35" t="s">
        <v>120</v>
      </c>
      <c r="C216" s="20">
        <v>1</v>
      </c>
      <c r="D216" s="36">
        <v>0.98039215686274506</v>
      </c>
      <c r="E216" s="36">
        <v>0.98039215686274506</v>
      </c>
      <c r="F216" s="37">
        <v>90.196078431372555</v>
      </c>
    </row>
    <row r="217" spans="1:6" ht="92.1" customHeight="1">
      <c r="A217" s="236"/>
      <c r="B217" s="35" t="s">
        <v>121</v>
      </c>
      <c r="C217" s="20">
        <v>1</v>
      </c>
      <c r="D217" s="36">
        <v>0.98039215686274506</v>
      </c>
      <c r="E217" s="36">
        <v>0.98039215686274506</v>
      </c>
      <c r="F217" s="37">
        <v>91.17647058823529</v>
      </c>
    </row>
    <row r="218" spans="1:6" ht="81" customHeight="1">
      <c r="A218" s="236"/>
      <c r="B218" s="35" t="s">
        <v>122</v>
      </c>
      <c r="C218" s="20">
        <v>1</v>
      </c>
      <c r="D218" s="36">
        <v>0.98039215686274506</v>
      </c>
      <c r="E218" s="36">
        <v>0.98039215686274506</v>
      </c>
      <c r="F218" s="37">
        <v>92.156862745098039</v>
      </c>
    </row>
    <row r="219" spans="1:6" ht="113.1" customHeight="1">
      <c r="A219" s="236"/>
      <c r="B219" s="35" t="s">
        <v>123</v>
      </c>
      <c r="C219" s="20">
        <v>1</v>
      </c>
      <c r="D219" s="36">
        <v>0.98039215686274506</v>
      </c>
      <c r="E219" s="36">
        <v>0.98039215686274506</v>
      </c>
      <c r="F219" s="37">
        <v>93.137254901960787</v>
      </c>
    </row>
    <row r="220" spans="1:6" ht="135" customHeight="1">
      <c r="A220" s="236"/>
      <c r="B220" s="35" t="s">
        <v>124</v>
      </c>
      <c r="C220" s="20">
        <v>1</v>
      </c>
      <c r="D220" s="36">
        <v>0.98039215686274506</v>
      </c>
      <c r="E220" s="36">
        <v>0.98039215686274506</v>
      </c>
      <c r="F220" s="37">
        <v>94.117647058823536</v>
      </c>
    </row>
    <row r="221" spans="1:6" ht="92.1" customHeight="1">
      <c r="A221" s="236"/>
      <c r="B221" s="35" t="s">
        <v>125</v>
      </c>
      <c r="C221" s="20">
        <v>1</v>
      </c>
      <c r="D221" s="36">
        <v>0.98039215686274506</v>
      </c>
      <c r="E221" s="36">
        <v>0.98039215686274506</v>
      </c>
      <c r="F221" s="37">
        <v>95.098039215686271</v>
      </c>
    </row>
    <row r="222" spans="1:6" ht="144.94999999999999" customHeight="1">
      <c r="A222" s="236"/>
      <c r="B222" s="35" t="s">
        <v>126</v>
      </c>
      <c r="C222" s="20">
        <v>1</v>
      </c>
      <c r="D222" s="36">
        <v>0.98039215686274506</v>
      </c>
      <c r="E222" s="36">
        <v>0.98039215686274506</v>
      </c>
      <c r="F222" s="37">
        <v>96.078431372549019</v>
      </c>
    </row>
    <row r="223" spans="1:6" ht="60" customHeight="1">
      <c r="A223" s="236"/>
      <c r="B223" s="35" t="s">
        <v>127</v>
      </c>
      <c r="C223" s="20">
        <v>1</v>
      </c>
      <c r="D223" s="36">
        <v>0.98039215686274506</v>
      </c>
      <c r="E223" s="36">
        <v>0.98039215686274506</v>
      </c>
      <c r="F223" s="37">
        <v>97.058823529411768</v>
      </c>
    </row>
    <row r="224" spans="1:6" ht="261.95" customHeight="1">
      <c r="A224" s="236"/>
      <c r="B224" s="35" t="s">
        <v>128</v>
      </c>
      <c r="C224" s="20">
        <v>1</v>
      </c>
      <c r="D224" s="36">
        <v>0.98039215686274506</v>
      </c>
      <c r="E224" s="36">
        <v>0.98039215686274506</v>
      </c>
      <c r="F224" s="37">
        <v>98.039215686274517</v>
      </c>
    </row>
    <row r="225" spans="1:15" ht="81" customHeight="1">
      <c r="A225" s="236"/>
      <c r="B225" s="35" t="s">
        <v>129</v>
      </c>
      <c r="C225" s="20">
        <v>1</v>
      </c>
      <c r="D225" s="36">
        <v>0.98039215686274506</v>
      </c>
      <c r="E225" s="36">
        <v>0.98039215686274506</v>
      </c>
      <c r="F225" s="37">
        <v>99.019607843137251</v>
      </c>
    </row>
    <row r="226" spans="1:15" ht="92.1" customHeight="1">
      <c r="A226" s="236"/>
      <c r="B226" s="35" t="s">
        <v>130</v>
      </c>
      <c r="C226" s="20">
        <v>1</v>
      </c>
      <c r="D226" s="36">
        <v>0.98039215686274506</v>
      </c>
      <c r="E226" s="36">
        <v>0.98039215686274506</v>
      </c>
      <c r="F226" s="37">
        <v>100</v>
      </c>
    </row>
    <row r="227" spans="1:15" ht="15.95" customHeight="1" thickBot="1">
      <c r="A227" s="240"/>
      <c r="B227" s="44" t="s">
        <v>34</v>
      </c>
      <c r="C227" s="25">
        <v>102</v>
      </c>
      <c r="D227" s="41">
        <v>100</v>
      </c>
      <c r="E227" s="41">
        <v>100</v>
      </c>
      <c r="F227" s="43"/>
    </row>
    <row r="229" spans="1:15" ht="13.5">
      <c r="A229" s="50" t="s">
        <v>131</v>
      </c>
    </row>
    <row r="230" spans="1:15" ht="13.5">
      <c r="A230" s="50" t="s">
        <v>132</v>
      </c>
    </row>
    <row r="231" spans="1:15" ht="13.5" thickBot="1"/>
    <row r="232" spans="1:15" ht="13.5" thickBot="1">
      <c r="A232" s="241" t="s">
        <v>28</v>
      </c>
      <c r="B232" s="54" t="s">
        <v>29</v>
      </c>
      <c r="C232" s="55" t="s">
        <v>30</v>
      </c>
      <c r="D232" s="55" t="s">
        <v>31</v>
      </c>
      <c r="E232" s="55" t="s">
        <v>32</v>
      </c>
      <c r="F232" s="55" t="s">
        <v>33</v>
      </c>
      <c r="G232" s="243" t="s">
        <v>34</v>
      </c>
      <c r="H232" s="244"/>
      <c r="I232" s="244"/>
      <c r="J232" s="244"/>
      <c r="K232" s="244"/>
      <c r="L232" s="244"/>
      <c r="M232" s="244"/>
      <c r="N232" s="245"/>
      <c r="O232" s="56"/>
    </row>
    <row r="233" spans="1:15" ht="24.75" thickBot="1">
      <c r="A233" s="242"/>
      <c r="B233" s="57" t="s">
        <v>35</v>
      </c>
      <c r="C233" s="58" t="s">
        <v>35</v>
      </c>
      <c r="D233" s="58" t="s">
        <v>35</v>
      </c>
      <c r="E233" s="58" t="s">
        <v>35</v>
      </c>
      <c r="F233" s="58" t="s">
        <v>35</v>
      </c>
      <c r="G233" s="58" t="s">
        <v>35</v>
      </c>
      <c r="H233" s="58" t="s">
        <v>36</v>
      </c>
      <c r="I233" s="58" t="s">
        <v>8</v>
      </c>
      <c r="J233" s="58" t="s">
        <v>37</v>
      </c>
      <c r="K233" s="58" t="s">
        <v>10</v>
      </c>
      <c r="L233" s="58" t="s">
        <v>11</v>
      </c>
      <c r="M233" s="58" t="s">
        <v>12</v>
      </c>
      <c r="N233" s="59" t="s">
        <v>13</v>
      </c>
      <c r="O233" s="56"/>
    </row>
    <row r="234" spans="1:15" ht="60">
      <c r="A234" s="60" t="s">
        <v>72</v>
      </c>
      <c r="B234" s="61">
        <v>9</v>
      </c>
      <c r="C234" s="62">
        <v>7</v>
      </c>
      <c r="D234" s="62">
        <v>6</v>
      </c>
      <c r="E234" s="62">
        <v>8</v>
      </c>
      <c r="F234" s="62">
        <v>6</v>
      </c>
      <c r="G234" s="62">
        <v>36</v>
      </c>
      <c r="H234" s="62">
        <v>0</v>
      </c>
      <c r="I234" s="63">
        <v>2.8611111111111107</v>
      </c>
      <c r="J234" s="63">
        <v>1.4570572648375468</v>
      </c>
      <c r="K234" s="62">
        <v>3</v>
      </c>
      <c r="L234" s="62">
        <v>1</v>
      </c>
      <c r="M234" s="62">
        <v>1.5</v>
      </c>
      <c r="N234" s="64">
        <v>4</v>
      </c>
      <c r="O234" s="56"/>
    </row>
    <row r="235" spans="1:15" ht="60">
      <c r="A235" s="65" t="s">
        <v>136</v>
      </c>
      <c r="B235" s="66">
        <v>9</v>
      </c>
      <c r="C235" s="67">
        <v>9</v>
      </c>
      <c r="D235" s="67">
        <v>9</v>
      </c>
      <c r="E235" s="67">
        <v>6</v>
      </c>
      <c r="F235" s="67">
        <v>2</v>
      </c>
      <c r="G235" s="67">
        <v>35</v>
      </c>
      <c r="H235" s="67">
        <v>1</v>
      </c>
      <c r="I235" s="68">
        <v>2.5142857142857147</v>
      </c>
      <c r="J235" s="68">
        <v>1.2216533775134073</v>
      </c>
      <c r="K235" s="67">
        <v>2</v>
      </c>
      <c r="L235" s="67">
        <v>1</v>
      </c>
      <c r="M235" s="67">
        <v>1</v>
      </c>
      <c r="N235" s="69">
        <v>3</v>
      </c>
      <c r="O235" s="56"/>
    </row>
    <row r="236" spans="1:15" ht="48">
      <c r="A236" s="65" t="s">
        <v>137</v>
      </c>
      <c r="B236" s="66">
        <v>7</v>
      </c>
      <c r="C236" s="67">
        <v>8</v>
      </c>
      <c r="D236" s="67">
        <v>8</v>
      </c>
      <c r="E236" s="67">
        <v>6</v>
      </c>
      <c r="F236" s="67">
        <v>6</v>
      </c>
      <c r="G236" s="67">
        <v>35</v>
      </c>
      <c r="H236" s="67">
        <v>1</v>
      </c>
      <c r="I236" s="68">
        <v>2.8857142857142857</v>
      </c>
      <c r="J236" s="68">
        <v>1.3884275611053587</v>
      </c>
      <c r="K236" s="67">
        <v>3</v>
      </c>
      <c r="L236" s="67">
        <v>2</v>
      </c>
      <c r="M236" s="67">
        <v>2</v>
      </c>
      <c r="N236" s="69">
        <v>4</v>
      </c>
      <c r="O236" s="56"/>
    </row>
    <row r="237" spans="1:15" ht="36">
      <c r="A237" s="65" t="s">
        <v>20</v>
      </c>
      <c r="B237" s="66">
        <v>3</v>
      </c>
      <c r="C237" s="67">
        <v>7</v>
      </c>
      <c r="D237" s="67">
        <v>9</v>
      </c>
      <c r="E237" s="67">
        <v>10</v>
      </c>
      <c r="F237" s="67">
        <v>5</v>
      </c>
      <c r="G237" s="67">
        <v>34</v>
      </c>
      <c r="H237" s="67">
        <v>2</v>
      </c>
      <c r="I237" s="68">
        <v>3.2058823529411762</v>
      </c>
      <c r="J237" s="68">
        <v>1.2004900959975617</v>
      </c>
      <c r="K237" s="67">
        <v>3</v>
      </c>
      <c r="L237" s="67">
        <v>4</v>
      </c>
      <c r="M237" s="67">
        <v>2</v>
      </c>
      <c r="N237" s="69">
        <v>4</v>
      </c>
      <c r="O237" s="56"/>
    </row>
    <row r="238" spans="1:15" ht="36">
      <c r="A238" s="65" t="s">
        <v>21</v>
      </c>
      <c r="B238" s="66">
        <v>4</v>
      </c>
      <c r="C238" s="67">
        <v>6</v>
      </c>
      <c r="D238" s="67">
        <v>6</v>
      </c>
      <c r="E238" s="67">
        <v>11</v>
      </c>
      <c r="F238" s="67">
        <v>4</v>
      </c>
      <c r="G238" s="67">
        <v>31</v>
      </c>
      <c r="H238" s="67">
        <v>5</v>
      </c>
      <c r="I238" s="68">
        <v>3.1612903225806455</v>
      </c>
      <c r="J238" s="68">
        <v>1.2674587223666205</v>
      </c>
      <c r="K238" s="67">
        <v>3</v>
      </c>
      <c r="L238" s="67">
        <v>4</v>
      </c>
      <c r="M238" s="67">
        <v>2</v>
      </c>
      <c r="N238" s="69">
        <v>4</v>
      </c>
      <c r="O238" s="56"/>
    </row>
    <row r="239" spans="1:15" ht="24">
      <c r="A239" s="65" t="s">
        <v>22</v>
      </c>
      <c r="B239" s="66">
        <v>4</v>
      </c>
      <c r="C239" s="67">
        <v>7</v>
      </c>
      <c r="D239" s="67">
        <v>11</v>
      </c>
      <c r="E239" s="67">
        <v>8</v>
      </c>
      <c r="F239" s="67">
        <v>1</v>
      </c>
      <c r="G239" s="67">
        <v>31</v>
      </c>
      <c r="H239" s="67">
        <v>5</v>
      </c>
      <c r="I239" s="68">
        <v>2.8387096774193554</v>
      </c>
      <c r="J239" s="68">
        <v>1.0676071123014119</v>
      </c>
      <c r="K239" s="67">
        <v>3</v>
      </c>
      <c r="L239" s="67">
        <v>3</v>
      </c>
      <c r="M239" s="67">
        <v>2</v>
      </c>
      <c r="N239" s="69">
        <v>4</v>
      </c>
      <c r="O239" s="56"/>
    </row>
    <row r="240" spans="1:15" ht="60">
      <c r="A240" s="65" t="s">
        <v>23</v>
      </c>
      <c r="B240" s="66">
        <v>14</v>
      </c>
      <c r="C240" s="67">
        <v>7</v>
      </c>
      <c r="D240" s="67">
        <v>6</v>
      </c>
      <c r="E240" s="67">
        <v>4</v>
      </c>
      <c r="F240" s="67">
        <v>1</v>
      </c>
      <c r="G240" s="67">
        <v>32</v>
      </c>
      <c r="H240" s="67">
        <v>4</v>
      </c>
      <c r="I240" s="68">
        <v>2.0937499999999996</v>
      </c>
      <c r="J240" s="68">
        <v>1.2010580013390881</v>
      </c>
      <c r="K240" s="67">
        <v>2</v>
      </c>
      <c r="L240" s="67">
        <v>1</v>
      </c>
      <c r="M240" s="67">
        <v>1</v>
      </c>
      <c r="N240" s="69">
        <v>3</v>
      </c>
      <c r="O240" s="56"/>
    </row>
    <row r="241" spans="1:19" ht="24">
      <c r="A241" s="65" t="s">
        <v>79</v>
      </c>
      <c r="B241" s="66">
        <v>3</v>
      </c>
      <c r="C241" s="67">
        <v>6</v>
      </c>
      <c r="D241" s="67">
        <v>11</v>
      </c>
      <c r="E241" s="67">
        <v>12</v>
      </c>
      <c r="F241" s="67">
        <v>1</v>
      </c>
      <c r="G241" s="67">
        <v>33</v>
      </c>
      <c r="H241" s="67">
        <v>3</v>
      </c>
      <c r="I241" s="68">
        <v>3.060606060606061</v>
      </c>
      <c r="J241" s="68">
        <v>1.0289373747765804</v>
      </c>
      <c r="K241" s="67">
        <v>3</v>
      </c>
      <c r="L241" s="67">
        <v>4</v>
      </c>
      <c r="M241" s="67">
        <v>2</v>
      </c>
      <c r="N241" s="69">
        <v>4</v>
      </c>
      <c r="O241" s="56"/>
    </row>
    <row r="242" spans="1:19" ht="24">
      <c r="A242" s="65" t="s">
        <v>80</v>
      </c>
      <c r="B242" s="66">
        <v>4</v>
      </c>
      <c r="C242" s="67">
        <v>5</v>
      </c>
      <c r="D242" s="67">
        <v>7</v>
      </c>
      <c r="E242" s="67">
        <v>8</v>
      </c>
      <c r="F242" s="67">
        <v>7</v>
      </c>
      <c r="G242" s="67">
        <v>31</v>
      </c>
      <c r="H242" s="67">
        <v>5</v>
      </c>
      <c r="I242" s="68">
        <v>3.2903225806451615</v>
      </c>
      <c r="J242" s="68">
        <v>1.3464409477605956</v>
      </c>
      <c r="K242" s="67">
        <v>3</v>
      </c>
      <c r="L242" s="67">
        <v>4</v>
      </c>
      <c r="M242" s="67">
        <v>2</v>
      </c>
      <c r="N242" s="69">
        <v>4</v>
      </c>
      <c r="O242" s="56"/>
    </row>
    <row r="243" spans="1:19" ht="36">
      <c r="A243" s="65" t="s">
        <v>81</v>
      </c>
      <c r="B243" s="66">
        <v>9</v>
      </c>
      <c r="C243" s="67">
        <v>6</v>
      </c>
      <c r="D243" s="67">
        <v>7</v>
      </c>
      <c r="E243" s="67">
        <v>4</v>
      </c>
      <c r="F243" s="67">
        <v>2</v>
      </c>
      <c r="G243" s="67">
        <v>28</v>
      </c>
      <c r="H243" s="67">
        <v>8</v>
      </c>
      <c r="I243" s="68">
        <v>2.4285714285714288</v>
      </c>
      <c r="J243" s="68">
        <v>1.2889436222642405</v>
      </c>
      <c r="K243" s="67">
        <v>2</v>
      </c>
      <c r="L243" s="67">
        <v>1</v>
      </c>
      <c r="M243" s="67">
        <v>1</v>
      </c>
      <c r="N243" s="69">
        <v>3</v>
      </c>
      <c r="O243" s="56"/>
    </row>
    <row r="244" spans="1:19" ht="36">
      <c r="A244" s="65" t="s">
        <v>82</v>
      </c>
      <c r="B244" s="66">
        <v>7</v>
      </c>
      <c r="C244" s="67">
        <v>9</v>
      </c>
      <c r="D244" s="67">
        <v>7</v>
      </c>
      <c r="E244" s="67">
        <v>7</v>
      </c>
      <c r="F244" s="67">
        <v>3</v>
      </c>
      <c r="G244" s="67">
        <v>33</v>
      </c>
      <c r="H244" s="67">
        <v>3</v>
      </c>
      <c r="I244" s="68">
        <v>2.6969696969696972</v>
      </c>
      <c r="J244" s="68">
        <v>1.2865858037080276</v>
      </c>
      <c r="K244" s="67">
        <v>3</v>
      </c>
      <c r="L244" s="67">
        <v>2</v>
      </c>
      <c r="M244" s="67">
        <v>2</v>
      </c>
      <c r="N244" s="69">
        <v>4</v>
      </c>
      <c r="O244" s="56"/>
    </row>
    <row r="245" spans="1:19" ht="24">
      <c r="A245" s="65" t="s">
        <v>83</v>
      </c>
      <c r="B245" s="66">
        <v>9</v>
      </c>
      <c r="C245" s="67">
        <v>6</v>
      </c>
      <c r="D245" s="67">
        <v>10</v>
      </c>
      <c r="E245" s="67">
        <v>5</v>
      </c>
      <c r="F245" s="67">
        <v>3</v>
      </c>
      <c r="G245" s="67">
        <v>33</v>
      </c>
      <c r="H245" s="67">
        <v>3</v>
      </c>
      <c r="I245" s="68">
        <v>2.6060606060606069</v>
      </c>
      <c r="J245" s="68">
        <v>1.297579331375204</v>
      </c>
      <c r="K245" s="67">
        <v>3</v>
      </c>
      <c r="L245" s="67">
        <v>3</v>
      </c>
      <c r="M245" s="67">
        <v>1</v>
      </c>
      <c r="N245" s="69">
        <v>3</v>
      </c>
      <c r="O245" s="56"/>
    </row>
    <row r="246" spans="1:19" ht="48">
      <c r="A246" s="65" t="s">
        <v>24</v>
      </c>
      <c r="B246" s="66">
        <v>3</v>
      </c>
      <c r="C246" s="67">
        <v>6</v>
      </c>
      <c r="D246" s="67">
        <v>3</v>
      </c>
      <c r="E246" s="67">
        <v>13</v>
      </c>
      <c r="F246" s="67">
        <v>8</v>
      </c>
      <c r="G246" s="67">
        <v>33</v>
      </c>
      <c r="H246" s="67">
        <v>3</v>
      </c>
      <c r="I246" s="68">
        <v>3.5151515151515151</v>
      </c>
      <c r="J246" s="68">
        <v>1.3019507508257591</v>
      </c>
      <c r="K246" s="67">
        <v>4</v>
      </c>
      <c r="L246" s="67">
        <v>4</v>
      </c>
      <c r="M246" s="67">
        <v>2</v>
      </c>
      <c r="N246" s="69">
        <v>4</v>
      </c>
      <c r="O246" s="56"/>
    </row>
    <row r="247" spans="1:19" ht="36">
      <c r="A247" s="65" t="s">
        <v>25</v>
      </c>
      <c r="B247" s="66">
        <v>5</v>
      </c>
      <c r="C247" s="67">
        <v>4</v>
      </c>
      <c r="D247" s="67">
        <v>7</v>
      </c>
      <c r="E247" s="67">
        <v>10</v>
      </c>
      <c r="F247" s="67">
        <v>5</v>
      </c>
      <c r="G247" s="67">
        <v>31</v>
      </c>
      <c r="H247" s="67">
        <v>5</v>
      </c>
      <c r="I247" s="68">
        <v>3.1935483870967736</v>
      </c>
      <c r="J247" s="68">
        <v>1.3271361356622933</v>
      </c>
      <c r="K247" s="67">
        <v>3</v>
      </c>
      <c r="L247" s="67">
        <v>4</v>
      </c>
      <c r="M247" s="67">
        <v>2</v>
      </c>
      <c r="N247" s="69">
        <v>4</v>
      </c>
      <c r="O247" s="56"/>
    </row>
    <row r="248" spans="1:19" ht="24">
      <c r="A248" s="65" t="s">
        <v>26</v>
      </c>
      <c r="B248" s="66">
        <v>2</v>
      </c>
      <c r="C248" s="67">
        <v>3</v>
      </c>
      <c r="D248" s="67">
        <v>5</v>
      </c>
      <c r="E248" s="67">
        <v>14</v>
      </c>
      <c r="F248" s="67">
        <v>9</v>
      </c>
      <c r="G248" s="67">
        <v>33</v>
      </c>
      <c r="H248" s="67">
        <v>3</v>
      </c>
      <c r="I248" s="68">
        <v>3.7575757575757578</v>
      </c>
      <c r="J248" s="68">
        <v>1.1464702086813856</v>
      </c>
      <c r="K248" s="67">
        <v>4</v>
      </c>
      <c r="L248" s="67">
        <v>4</v>
      </c>
      <c r="M248" s="67">
        <v>3</v>
      </c>
      <c r="N248" s="69">
        <v>5</v>
      </c>
      <c r="O248" s="56"/>
    </row>
    <row r="249" spans="1:19" ht="24">
      <c r="A249" s="65" t="s">
        <v>27</v>
      </c>
      <c r="B249" s="66">
        <v>4</v>
      </c>
      <c r="C249" s="67">
        <v>2</v>
      </c>
      <c r="D249" s="67">
        <v>3</v>
      </c>
      <c r="E249" s="67">
        <v>8</v>
      </c>
      <c r="F249" s="67">
        <v>10</v>
      </c>
      <c r="G249" s="67">
        <v>27</v>
      </c>
      <c r="H249" s="67">
        <v>9</v>
      </c>
      <c r="I249" s="68">
        <v>3.6666666666666665</v>
      </c>
      <c r="J249" s="68">
        <v>1.4411533842457842</v>
      </c>
      <c r="K249" s="67">
        <v>4</v>
      </c>
      <c r="L249" s="67">
        <v>5</v>
      </c>
      <c r="M249" s="67">
        <v>3</v>
      </c>
      <c r="N249" s="69">
        <v>5</v>
      </c>
      <c r="O249" s="56"/>
    </row>
    <row r="250" spans="1:19" ht="36.75" thickBot="1">
      <c r="A250" s="70" t="s">
        <v>85</v>
      </c>
      <c r="B250" s="71">
        <v>0</v>
      </c>
      <c r="C250" s="72">
        <v>2</v>
      </c>
      <c r="D250" s="72">
        <v>2</v>
      </c>
      <c r="E250" s="72">
        <v>1</v>
      </c>
      <c r="F250" s="72">
        <v>2</v>
      </c>
      <c r="G250" s="72">
        <v>7</v>
      </c>
      <c r="H250" s="72">
        <v>29</v>
      </c>
      <c r="I250" s="73">
        <v>3.4285714285714288</v>
      </c>
      <c r="J250" s="73">
        <v>1.2724180205607034</v>
      </c>
      <c r="K250" s="72">
        <v>3</v>
      </c>
      <c r="L250" s="72">
        <v>2</v>
      </c>
      <c r="M250" s="72">
        <v>2</v>
      </c>
      <c r="N250" s="74">
        <v>5</v>
      </c>
      <c r="O250" s="56"/>
    </row>
    <row r="251" spans="1:19">
      <c r="A251" s="56"/>
      <c r="B251" s="56"/>
      <c r="C251" s="56"/>
      <c r="D251" s="56"/>
      <c r="E251" s="56"/>
      <c r="F251" s="56"/>
      <c r="G251" s="56"/>
      <c r="H251" s="56"/>
      <c r="I251" s="56"/>
      <c r="J251" s="56"/>
      <c r="K251" s="56"/>
      <c r="L251" s="56"/>
      <c r="M251" s="56"/>
      <c r="N251" s="56"/>
      <c r="O251" s="56"/>
    </row>
    <row r="253" spans="1:19">
      <c r="A253" s="56"/>
      <c r="B253" s="56"/>
      <c r="C253" s="56"/>
      <c r="D253" s="56"/>
      <c r="E253" s="56"/>
      <c r="F253" s="56"/>
      <c r="G253" s="56"/>
      <c r="H253" s="56"/>
      <c r="I253" s="56"/>
      <c r="J253" s="56"/>
      <c r="K253" s="56"/>
      <c r="L253" s="56"/>
      <c r="M253" s="56"/>
      <c r="N253" s="56"/>
      <c r="O253" s="56"/>
      <c r="P253" s="56"/>
      <c r="Q253" s="56"/>
      <c r="R253" s="56"/>
      <c r="S253" s="56"/>
    </row>
    <row r="254" spans="1:19" ht="16.5">
      <c r="A254" s="75" t="s">
        <v>138</v>
      </c>
      <c r="B254" s="56"/>
      <c r="C254" s="56"/>
      <c r="D254" s="56"/>
      <c r="E254" s="56"/>
      <c r="F254" s="56"/>
      <c r="G254" s="56"/>
      <c r="H254" s="56"/>
      <c r="I254" s="56"/>
      <c r="J254" s="56"/>
      <c r="K254" s="56"/>
      <c r="L254" s="56"/>
      <c r="M254" s="56"/>
      <c r="N254" s="56"/>
      <c r="O254" s="56"/>
      <c r="P254" s="56"/>
      <c r="Q254" s="56"/>
      <c r="R254" s="56"/>
      <c r="S254" s="56"/>
    </row>
    <row r="255" spans="1:19">
      <c r="A255" s="56"/>
      <c r="B255" s="56"/>
      <c r="C255" s="56"/>
      <c r="D255" s="56"/>
      <c r="E255" s="56"/>
      <c r="F255" s="56"/>
      <c r="G255" s="56"/>
      <c r="H255" s="56"/>
      <c r="I255" s="56"/>
      <c r="J255" s="56"/>
      <c r="K255" s="56"/>
      <c r="L255" s="56"/>
      <c r="M255" s="56"/>
      <c r="N255" s="56"/>
      <c r="O255" s="56"/>
      <c r="P255" s="56"/>
      <c r="Q255" s="56"/>
      <c r="R255" s="56"/>
      <c r="S255" s="56"/>
    </row>
    <row r="265" spans="1:19">
      <c r="A265" s="56"/>
      <c r="B265" s="56"/>
      <c r="C265" s="56"/>
      <c r="D265" s="56"/>
      <c r="E265" s="56"/>
      <c r="F265" s="56"/>
      <c r="G265" s="56"/>
      <c r="H265" s="56"/>
      <c r="I265" s="56"/>
      <c r="J265" s="56"/>
      <c r="K265" s="56"/>
      <c r="L265" s="56"/>
      <c r="M265" s="56"/>
      <c r="N265" s="56"/>
      <c r="O265" s="56"/>
      <c r="P265" s="56"/>
      <c r="Q265" s="56"/>
      <c r="R265" s="56"/>
      <c r="S265" s="56"/>
    </row>
    <row r="266" spans="1:19">
      <c r="A266" s="56"/>
      <c r="B266" s="56"/>
      <c r="C266" s="56"/>
      <c r="D266" s="56"/>
      <c r="E266" s="56"/>
      <c r="F266" s="56"/>
      <c r="G266" s="56"/>
      <c r="H266" s="56"/>
      <c r="I266" s="56"/>
      <c r="J266" s="56"/>
      <c r="K266" s="56"/>
      <c r="L266" s="56"/>
      <c r="M266" s="56"/>
      <c r="N266" s="56"/>
      <c r="O266" s="56"/>
      <c r="P266" s="56"/>
      <c r="Q266" s="56"/>
      <c r="R266" s="56"/>
      <c r="S266" s="56"/>
    </row>
    <row r="267" spans="1:19">
      <c r="A267" s="56"/>
      <c r="B267" s="56"/>
      <c r="C267" s="56"/>
      <c r="D267" s="56"/>
      <c r="E267" s="56"/>
      <c r="F267" s="56"/>
      <c r="G267" s="56"/>
      <c r="H267" s="56"/>
      <c r="I267" s="56"/>
      <c r="J267" s="56"/>
      <c r="K267" s="56"/>
      <c r="L267" s="56"/>
      <c r="M267" s="56"/>
      <c r="N267" s="56"/>
      <c r="O267" s="56"/>
      <c r="P267" s="56"/>
      <c r="Q267" s="56"/>
      <c r="R267" s="56"/>
      <c r="S267" s="56"/>
    </row>
    <row r="268" spans="1:19" ht="16.5">
      <c r="A268" s="75" t="s">
        <v>44</v>
      </c>
      <c r="B268" s="56"/>
      <c r="C268" s="56"/>
      <c r="D268" s="56"/>
      <c r="E268" s="56"/>
      <c r="F268" s="56"/>
      <c r="G268" s="56"/>
      <c r="H268" s="56"/>
      <c r="I268" s="56"/>
      <c r="J268" s="56"/>
      <c r="K268" s="56"/>
      <c r="L268" s="56"/>
      <c r="M268" s="56"/>
      <c r="N268" s="56"/>
      <c r="O268" s="56"/>
      <c r="P268" s="56"/>
      <c r="Q268" s="56"/>
      <c r="R268" s="56"/>
      <c r="S268" s="56"/>
    </row>
    <row r="269" spans="1:19" ht="13.5" customHeight="1">
      <c r="A269" s="56"/>
      <c r="B269" s="56"/>
      <c r="C269" s="56"/>
      <c r="D269" s="56"/>
      <c r="E269" s="56"/>
      <c r="F269" s="56"/>
      <c r="G269" s="56"/>
      <c r="H269" s="56"/>
      <c r="I269" s="56"/>
      <c r="J269" s="56"/>
      <c r="K269" s="56"/>
      <c r="L269" s="56"/>
      <c r="M269" s="56"/>
      <c r="N269" s="56"/>
      <c r="O269" s="56"/>
      <c r="P269" s="56"/>
      <c r="Q269" s="56"/>
      <c r="R269" s="56"/>
      <c r="S269" s="56"/>
    </row>
    <row r="270" spans="1:19">
      <c r="A270" s="56"/>
      <c r="B270" s="56"/>
      <c r="C270" s="56"/>
      <c r="D270" s="56"/>
      <c r="E270" s="56"/>
      <c r="F270" s="56"/>
      <c r="G270" s="56"/>
      <c r="H270" s="56"/>
      <c r="I270" s="56"/>
      <c r="J270" s="56"/>
      <c r="K270" s="56"/>
      <c r="L270" s="56"/>
      <c r="M270" s="56"/>
      <c r="N270" s="56"/>
      <c r="O270" s="56"/>
      <c r="P270" s="56"/>
      <c r="Q270" s="56"/>
      <c r="R270" s="56"/>
      <c r="S270" s="56"/>
    </row>
    <row r="271" spans="1:19" ht="13.5" thickBot="1">
      <c r="A271" s="246" t="s">
        <v>139</v>
      </c>
      <c r="B271" s="247"/>
      <c r="C271" s="247"/>
      <c r="D271" s="247"/>
      <c r="E271" s="247"/>
      <c r="F271" s="247"/>
      <c r="G271" s="56"/>
      <c r="H271" s="56"/>
      <c r="I271" s="56"/>
      <c r="J271" s="56"/>
      <c r="K271" s="56"/>
      <c r="L271" s="56"/>
      <c r="M271" s="56"/>
      <c r="N271" s="56"/>
      <c r="O271" s="56"/>
      <c r="P271" s="56"/>
      <c r="Q271" s="56"/>
      <c r="R271" s="56"/>
      <c r="S271" s="56"/>
    </row>
    <row r="272" spans="1:19" ht="24.75" thickBot="1">
      <c r="A272" s="241" t="s">
        <v>28</v>
      </c>
      <c r="B272" s="248"/>
      <c r="C272" s="76" t="s">
        <v>45</v>
      </c>
      <c r="D272" s="77" t="s">
        <v>46</v>
      </c>
      <c r="E272" s="77" t="s">
        <v>47</v>
      </c>
      <c r="F272" s="78" t="s">
        <v>48</v>
      </c>
      <c r="G272" s="56"/>
      <c r="H272" s="56"/>
      <c r="I272" s="56"/>
      <c r="J272" s="56"/>
      <c r="K272" s="56"/>
      <c r="L272" s="56"/>
      <c r="M272" s="56"/>
      <c r="N272" s="56"/>
      <c r="O272" s="56"/>
      <c r="P272" s="56"/>
      <c r="Q272" s="56"/>
      <c r="R272" s="56"/>
      <c r="S272" s="56"/>
    </row>
    <row r="273" spans="1:19" ht="13.5" thickBot="1">
      <c r="A273" s="249" t="s">
        <v>49</v>
      </c>
      <c r="B273" s="79" t="s">
        <v>15</v>
      </c>
      <c r="C273" s="61">
        <v>20</v>
      </c>
      <c r="D273" s="82">
        <v>55.555555555555557</v>
      </c>
      <c r="E273" s="82">
        <v>55.555555555555557</v>
      </c>
      <c r="F273" s="83">
        <v>55.555555555555557</v>
      </c>
      <c r="G273" s="56"/>
      <c r="H273" s="56"/>
      <c r="I273" s="56"/>
      <c r="J273" s="56"/>
      <c r="K273" s="56"/>
      <c r="L273" s="56"/>
      <c r="M273" s="56"/>
      <c r="N273" s="56"/>
      <c r="O273" s="56"/>
      <c r="P273" s="56"/>
      <c r="Q273" s="56"/>
      <c r="R273" s="56"/>
      <c r="S273" s="56"/>
    </row>
    <row r="274" spans="1:19">
      <c r="A274" s="250"/>
      <c r="B274" s="80" t="s">
        <v>50</v>
      </c>
      <c r="C274" s="66">
        <v>16</v>
      </c>
      <c r="D274" s="84">
        <v>44.444444444444443</v>
      </c>
      <c r="E274" s="84">
        <v>44.444444444444443</v>
      </c>
      <c r="F274" s="85">
        <v>100</v>
      </c>
      <c r="G274" s="56"/>
      <c r="H274" s="56"/>
      <c r="I274" s="56"/>
      <c r="J274" s="56"/>
      <c r="K274" s="56"/>
      <c r="L274" s="56"/>
      <c r="M274" s="56"/>
      <c r="N274" s="56"/>
      <c r="O274" s="56"/>
      <c r="P274" s="56"/>
      <c r="Q274" s="56"/>
      <c r="R274" s="56"/>
      <c r="S274" s="56"/>
    </row>
    <row r="275" spans="1:19" ht="13.5" thickBot="1">
      <c r="A275" s="251"/>
      <c r="B275" s="81" t="s">
        <v>34</v>
      </c>
      <c r="C275" s="71">
        <v>36</v>
      </c>
      <c r="D275" s="86">
        <v>100</v>
      </c>
      <c r="E275" s="86">
        <v>100</v>
      </c>
      <c r="F275" s="87"/>
      <c r="G275" s="56"/>
      <c r="H275" s="56"/>
      <c r="I275" s="56"/>
      <c r="J275" s="56"/>
      <c r="K275" s="56"/>
      <c r="L275" s="56"/>
      <c r="M275" s="56"/>
      <c r="N275" s="56"/>
      <c r="O275" s="56"/>
      <c r="P275" s="56"/>
      <c r="Q275" s="56"/>
      <c r="R275" s="56"/>
      <c r="S275" s="56"/>
    </row>
    <row r="276" spans="1:19">
      <c r="A276" s="56"/>
      <c r="B276" s="56"/>
      <c r="C276" s="56"/>
      <c r="D276" s="56"/>
      <c r="E276" s="56"/>
      <c r="F276" s="56"/>
      <c r="G276" s="56"/>
      <c r="H276" s="56"/>
      <c r="I276" s="56"/>
      <c r="J276" s="56"/>
      <c r="K276" s="56"/>
      <c r="L276" s="56"/>
      <c r="M276" s="56"/>
      <c r="N276" s="56"/>
      <c r="O276" s="56"/>
      <c r="P276" s="56"/>
      <c r="Q276" s="56"/>
      <c r="R276" s="56"/>
      <c r="S276" s="56"/>
    </row>
    <row r="277" spans="1:19">
      <c r="A277" s="56"/>
      <c r="B277" s="56"/>
      <c r="C277" s="56"/>
      <c r="D277" s="56"/>
      <c r="E277" s="56"/>
      <c r="F277" s="56"/>
      <c r="G277" s="56"/>
      <c r="H277" s="56"/>
      <c r="I277" s="56"/>
      <c r="J277" s="56"/>
      <c r="K277" s="56"/>
      <c r="L277" s="56"/>
      <c r="M277" s="56"/>
      <c r="N277" s="56"/>
      <c r="O277" s="56"/>
      <c r="P277" s="56"/>
      <c r="Q277" s="56"/>
      <c r="R277" s="56"/>
      <c r="S277" s="56"/>
    </row>
    <row r="278" spans="1:19" ht="13.5" thickBot="1">
      <c r="A278" s="246" t="s">
        <v>140</v>
      </c>
      <c r="B278" s="247"/>
      <c r="C278" s="247"/>
      <c r="D278" s="247"/>
      <c r="E278" s="247"/>
      <c r="F278" s="247"/>
      <c r="G278" s="56"/>
      <c r="H278" s="56"/>
      <c r="I278" s="56"/>
      <c r="J278" s="56"/>
      <c r="K278" s="56"/>
      <c r="L278" s="56"/>
      <c r="M278" s="56"/>
      <c r="N278" s="56"/>
      <c r="O278" s="56"/>
      <c r="P278" s="56"/>
      <c r="Q278" s="56"/>
      <c r="R278" s="56"/>
      <c r="S278" s="56"/>
    </row>
    <row r="279" spans="1:19" ht="24.75" thickBot="1">
      <c r="A279" s="241" t="s">
        <v>28</v>
      </c>
      <c r="B279" s="248"/>
      <c r="C279" s="76" t="s">
        <v>45</v>
      </c>
      <c r="D279" s="77" t="s">
        <v>46</v>
      </c>
      <c r="E279" s="77" t="s">
        <v>47</v>
      </c>
      <c r="F279" s="78" t="s">
        <v>48</v>
      </c>
      <c r="G279" s="56"/>
      <c r="H279" s="56"/>
      <c r="I279" s="56"/>
      <c r="J279" s="56"/>
      <c r="K279" s="56"/>
      <c r="L279" s="56"/>
      <c r="M279" s="56"/>
      <c r="N279" s="56"/>
      <c r="O279" s="56"/>
      <c r="P279" s="56"/>
      <c r="Q279" s="56"/>
      <c r="R279" s="56"/>
      <c r="S279" s="56"/>
    </row>
    <row r="280" spans="1:19" ht="13.5" thickBot="1">
      <c r="A280" s="249" t="s">
        <v>49</v>
      </c>
      <c r="B280" s="79" t="s">
        <v>15</v>
      </c>
      <c r="C280" s="61">
        <v>21</v>
      </c>
      <c r="D280" s="82">
        <v>58.333333333333336</v>
      </c>
      <c r="E280" s="82">
        <v>58.333333333333336</v>
      </c>
      <c r="F280" s="83">
        <v>58.333333333333336</v>
      </c>
      <c r="G280" s="56"/>
      <c r="H280" s="56"/>
      <c r="I280" s="56"/>
      <c r="J280" s="56"/>
      <c r="K280" s="56"/>
      <c r="L280" s="56"/>
      <c r="M280" s="56"/>
      <c r="N280" s="56"/>
      <c r="O280" s="56"/>
      <c r="P280" s="56"/>
      <c r="Q280" s="56"/>
      <c r="R280" s="56"/>
      <c r="S280" s="56"/>
    </row>
    <row r="281" spans="1:19">
      <c r="A281" s="250"/>
      <c r="B281" s="80" t="s">
        <v>50</v>
      </c>
      <c r="C281" s="66">
        <v>15</v>
      </c>
      <c r="D281" s="84">
        <v>41.666666666666664</v>
      </c>
      <c r="E281" s="84">
        <v>41.666666666666664</v>
      </c>
      <c r="F281" s="85">
        <v>100</v>
      </c>
      <c r="G281" s="56"/>
      <c r="H281" s="56"/>
      <c r="I281" s="56"/>
      <c r="J281" s="56"/>
      <c r="K281" s="56"/>
      <c r="L281" s="56"/>
      <c r="M281" s="56"/>
      <c r="N281" s="56"/>
      <c r="O281" s="56"/>
      <c r="P281" s="56"/>
      <c r="Q281" s="56"/>
      <c r="R281" s="56"/>
      <c r="S281" s="56"/>
    </row>
    <row r="282" spans="1:19" ht="13.5" thickBot="1">
      <c r="A282" s="251"/>
      <c r="B282" s="81" t="s">
        <v>34</v>
      </c>
      <c r="C282" s="71">
        <v>36</v>
      </c>
      <c r="D282" s="86">
        <v>100</v>
      </c>
      <c r="E282" s="86">
        <v>100</v>
      </c>
      <c r="F282" s="87"/>
      <c r="G282" s="56"/>
      <c r="H282" s="56"/>
      <c r="I282" s="56"/>
      <c r="J282" s="56"/>
      <c r="K282" s="56"/>
      <c r="L282" s="56"/>
      <c r="M282" s="56"/>
      <c r="N282" s="56"/>
      <c r="O282" s="56"/>
      <c r="P282" s="56"/>
      <c r="Q282" s="56"/>
      <c r="R282" s="56"/>
      <c r="S282" s="56"/>
    </row>
    <row r="283" spans="1:19">
      <c r="A283" s="56"/>
      <c r="B283" s="56"/>
      <c r="C283" s="56"/>
      <c r="D283" s="56"/>
      <c r="E283" s="56"/>
      <c r="F283" s="56"/>
      <c r="G283" s="56"/>
      <c r="H283" s="56"/>
      <c r="I283" s="56"/>
      <c r="J283" s="56"/>
      <c r="K283" s="56"/>
      <c r="L283" s="56"/>
      <c r="M283" s="56"/>
      <c r="N283" s="56"/>
      <c r="O283" s="56"/>
      <c r="P283" s="56"/>
      <c r="Q283" s="56"/>
      <c r="R283" s="56"/>
      <c r="S283" s="56"/>
    </row>
    <row r="284" spans="1:19">
      <c r="A284" s="56"/>
      <c r="B284" s="56"/>
      <c r="C284" s="56"/>
      <c r="D284" s="56"/>
      <c r="E284" s="56"/>
      <c r="F284" s="56"/>
      <c r="G284" s="56"/>
      <c r="H284" s="56"/>
      <c r="I284" s="56"/>
      <c r="J284" s="56"/>
      <c r="K284" s="56"/>
      <c r="L284" s="56"/>
      <c r="M284" s="56"/>
      <c r="N284" s="56"/>
      <c r="O284" s="56"/>
      <c r="P284" s="56"/>
      <c r="Q284" s="56"/>
      <c r="R284" s="56"/>
      <c r="S284" s="56"/>
    </row>
    <row r="285" spans="1:19" ht="13.5" thickBot="1">
      <c r="A285" s="246" t="s">
        <v>141</v>
      </c>
      <c r="B285" s="247"/>
      <c r="C285" s="247"/>
      <c r="D285" s="247"/>
      <c r="E285" s="247"/>
      <c r="F285" s="247"/>
      <c r="G285" s="56"/>
      <c r="H285" s="56"/>
      <c r="I285" s="56"/>
      <c r="J285" s="56"/>
      <c r="K285" s="56"/>
      <c r="L285" s="56"/>
      <c r="M285" s="56"/>
      <c r="N285" s="56"/>
      <c r="O285" s="56"/>
      <c r="P285" s="56"/>
      <c r="Q285" s="56"/>
      <c r="R285" s="56"/>
      <c r="S285" s="56"/>
    </row>
    <row r="286" spans="1:19" ht="24.75" thickBot="1">
      <c r="A286" s="241" t="s">
        <v>28</v>
      </c>
      <c r="B286" s="248"/>
      <c r="C286" s="76" t="s">
        <v>45</v>
      </c>
      <c r="D286" s="77" t="s">
        <v>46</v>
      </c>
      <c r="E286" s="77" t="s">
        <v>47</v>
      </c>
      <c r="F286" s="78" t="s">
        <v>48</v>
      </c>
      <c r="G286" s="56"/>
      <c r="H286" s="56"/>
      <c r="I286" s="56"/>
      <c r="J286" s="56"/>
      <c r="K286" s="56"/>
      <c r="L286" s="56"/>
      <c r="M286" s="56"/>
      <c r="N286" s="56"/>
      <c r="O286" s="56"/>
      <c r="P286" s="56"/>
      <c r="Q286" s="56"/>
      <c r="R286" s="56"/>
      <c r="S286" s="56"/>
    </row>
    <row r="287" spans="1:19" ht="13.5" thickBot="1">
      <c r="A287" s="249" t="s">
        <v>49</v>
      </c>
      <c r="B287" s="79" t="s">
        <v>15</v>
      </c>
      <c r="C287" s="61">
        <v>17</v>
      </c>
      <c r="D287" s="82">
        <v>47.222222222222221</v>
      </c>
      <c r="E287" s="82">
        <v>47.222222222222221</v>
      </c>
      <c r="F287" s="83">
        <v>47.222222222222221</v>
      </c>
      <c r="G287" s="56"/>
      <c r="H287" s="56"/>
      <c r="I287" s="56"/>
      <c r="J287" s="56"/>
      <c r="K287" s="56"/>
      <c r="L287" s="56"/>
      <c r="M287" s="56"/>
      <c r="N287" s="56"/>
      <c r="O287" s="56"/>
      <c r="P287" s="56"/>
      <c r="Q287" s="56"/>
      <c r="R287" s="56"/>
      <c r="S287" s="56"/>
    </row>
    <row r="288" spans="1:19">
      <c r="A288" s="250"/>
      <c r="B288" s="80" t="s">
        <v>50</v>
      </c>
      <c r="C288" s="66">
        <v>19</v>
      </c>
      <c r="D288" s="84">
        <v>52.777777777777779</v>
      </c>
      <c r="E288" s="84">
        <v>52.777777777777779</v>
      </c>
      <c r="F288" s="85">
        <v>100</v>
      </c>
      <c r="G288" s="56"/>
      <c r="H288" s="56"/>
      <c r="I288" s="56"/>
      <c r="J288" s="56"/>
      <c r="K288" s="56"/>
      <c r="L288" s="56"/>
      <c r="M288" s="56"/>
      <c r="N288" s="56"/>
      <c r="O288" s="56"/>
      <c r="P288" s="56"/>
      <c r="Q288" s="56"/>
      <c r="R288" s="56"/>
      <c r="S288" s="56"/>
    </row>
    <row r="289" spans="1:19" ht="13.5" thickBot="1">
      <c r="A289" s="251"/>
      <c r="B289" s="81" t="s">
        <v>34</v>
      </c>
      <c r="C289" s="71">
        <v>36</v>
      </c>
      <c r="D289" s="86">
        <v>100</v>
      </c>
      <c r="E289" s="86">
        <v>100</v>
      </c>
      <c r="F289" s="87"/>
      <c r="G289" s="56"/>
      <c r="H289" s="56"/>
      <c r="I289" s="56"/>
      <c r="J289" s="56"/>
      <c r="K289" s="56"/>
      <c r="L289" s="56"/>
      <c r="M289" s="56"/>
      <c r="N289" s="56"/>
      <c r="O289" s="56"/>
      <c r="P289" s="56"/>
      <c r="Q289" s="56"/>
      <c r="R289" s="56"/>
      <c r="S289" s="56"/>
    </row>
    <row r="290" spans="1:19">
      <c r="A290" s="56"/>
      <c r="B290" s="56"/>
      <c r="C290" s="56"/>
      <c r="D290" s="56"/>
      <c r="E290" s="56"/>
      <c r="F290" s="56"/>
      <c r="G290" s="56"/>
      <c r="H290" s="56"/>
      <c r="I290" s="56"/>
      <c r="J290" s="56"/>
      <c r="K290" s="56"/>
      <c r="L290" s="56"/>
      <c r="M290" s="56"/>
      <c r="N290" s="56"/>
      <c r="O290" s="56"/>
      <c r="P290" s="56"/>
      <c r="Q290" s="56"/>
      <c r="R290" s="56"/>
      <c r="S290" s="56"/>
    </row>
    <row r="291" spans="1:19">
      <c r="A291" s="56"/>
      <c r="B291" s="56"/>
      <c r="C291" s="56"/>
      <c r="D291" s="56"/>
      <c r="E291" s="56"/>
      <c r="F291" s="56"/>
      <c r="G291" s="56"/>
      <c r="H291" s="56"/>
      <c r="I291" s="56"/>
      <c r="J291" s="56"/>
      <c r="K291" s="56"/>
      <c r="L291" s="56"/>
      <c r="M291" s="56"/>
      <c r="N291" s="56"/>
      <c r="O291" s="56"/>
      <c r="P291" s="56"/>
      <c r="Q291" s="56"/>
      <c r="R291" s="56"/>
      <c r="S291" s="56"/>
    </row>
    <row r="292" spans="1:19" ht="13.5" thickBot="1">
      <c r="A292" s="246" t="s">
        <v>142</v>
      </c>
      <c r="B292" s="247"/>
      <c r="C292" s="247"/>
      <c r="D292" s="247"/>
      <c r="E292" s="247"/>
      <c r="F292" s="247"/>
      <c r="G292" s="56"/>
      <c r="H292" s="56"/>
      <c r="I292" s="56"/>
      <c r="J292" s="56"/>
      <c r="K292" s="56"/>
      <c r="L292" s="56"/>
      <c r="M292" s="56"/>
      <c r="N292" s="56"/>
      <c r="O292" s="56"/>
      <c r="P292" s="56"/>
      <c r="Q292" s="56"/>
      <c r="R292" s="56"/>
      <c r="S292" s="56"/>
    </row>
    <row r="293" spans="1:19" ht="24.75" thickBot="1">
      <c r="A293" s="241" t="s">
        <v>28</v>
      </c>
      <c r="B293" s="248"/>
      <c r="C293" s="76" t="s">
        <v>45</v>
      </c>
      <c r="D293" s="77" t="s">
        <v>46</v>
      </c>
      <c r="E293" s="77" t="s">
        <v>47</v>
      </c>
      <c r="F293" s="78" t="s">
        <v>48</v>
      </c>
      <c r="G293" s="56"/>
      <c r="H293" s="56"/>
      <c r="I293" s="56"/>
      <c r="J293" s="56"/>
      <c r="K293" s="56"/>
      <c r="L293" s="56"/>
      <c r="M293" s="56"/>
      <c r="N293" s="56"/>
      <c r="O293" s="56"/>
      <c r="P293" s="56"/>
      <c r="Q293" s="56"/>
      <c r="R293" s="56"/>
      <c r="S293" s="56"/>
    </row>
    <row r="294" spans="1:19" ht="13.5" thickBot="1">
      <c r="A294" s="249" t="s">
        <v>49</v>
      </c>
      <c r="B294" s="79" t="s">
        <v>15</v>
      </c>
      <c r="C294" s="61">
        <v>34</v>
      </c>
      <c r="D294" s="82">
        <v>94.444444444444443</v>
      </c>
      <c r="E294" s="82">
        <v>94.444444444444443</v>
      </c>
      <c r="F294" s="83">
        <v>94.444444444444443</v>
      </c>
      <c r="G294" s="56"/>
      <c r="H294" s="56"/>
      <c r="I294" s="56"/>
      <c r="J294" s="56"/>
      <c r="K294" s="56"/>
      <c r="L294" s="56"/>
      <c r="M294" s="56"/>
      <c r="N294" s="56"/>
      <c r="O294" s="56"/>
      <c r="P294" s="56"/>
      <c r="Q294" s="56"/>
      <c r="R294" s="56"/>
      <c r="S294" s="56"/>
    </row>
    <row r="295" spans="1:19">
      <c r="A295" s="250"/>
      <c r="B295" s="80" t="s">
        <v>50</v>
      </c>
      <c r="C295" s="66">
        <v>2</v>
      </c>
      <c r="D295" s="84">
        <v>5.5555555555555554</v>
      </c>
      <c r="E295" s="84">
        <v>5.5555555555555554</v>
      </c>
      <c r="F295" s="85">
        <v>100</v>
      </c>
      <c r="G295" s="56"/>
      <c r="H295" s="56"/>
      <c r="I295" s="56"/>
      <c r="J295" s="56"/>
      <c r="K295" s="56"/>
      <c r="L295" s="56"/>
      <c r="M295" s="56"/>
      <c r="N295" s="56"/>
      <c r="O295" s="56"/>
      <c r="P295" s="56"/>
      <c r="Q295" s="56"/>
      <c r="R295" s="56"/>
      <c r="S295" s="56"/>
    </row>
    <row r="296" spans="1:19" ht="13.5" thickBot="1">
      <c r="A296" s="251"/>
      <c r="B296" s="81" t="s">
        <v>34</v>
      </c>
      <c r="C296" s="71">
        <v>36</v>
      </c>
      <c r="D296" s="86">
        <v>100</v>
      </c>
      <c r="E296" s="86">
        <v>100</v>
      </c>
      <c r="F296" s="87"/>
      <c r="G296" s="56"/>
      <c r="H296" s="56"/>
      <c r="I296" s="56"/>
      <c r="J296" s="56"/>
      <c r="K296" s="56"/>
      <c r="L296" s="56"/>
      <c r="M296" s="56"/>
      <c r="N296" s="56"/>
      <c r="O296" s="56"/>
      <c r="P296" s="56"/>
      <c r="Q296" s="56"/>
      <c r="R296" s="56"/>
      <c r="S296" s="56"/>
    </row>
    <row r="297" spans="1:19">
      <c r="A297" s="56"/>
      <c r="B297" s="56"/>
      <c r="C297" s="56"/>
      <c r="D297" s="56"/>
      <c r="E297" s="56"/>
      <c r="F297" s="56"/>
      <c r="G297" s="56"/>
      <c r="H297" s="56"/>
      <c r="I297" s="56"/>
      <c r="J297" s="56"/>
      <c r="K297" s="56"/>
      <c r="L297" s="56"/>
      <c r="M297" s="56"/>
      <c r="N297" s="56"/>
      <c r="O297" s="56"/>
      <c r="P297" s="56"/>
      <c r="Q297" s="56"/>
      <c r="R297" s="56"/>
      <c r="S297" s="56"/>
    </row>
    <row r="298" spans="1:19">
      <c r="A298" s="56"/>
      <c r="B298" s="56"/>
      <c r="C298" s="56"/>
      <c r="D298" s="56"/>
      <c r="E298" s="56"/>
      <c r="F298" s="56"/>
      <c r="G298" s="56"/>
      <c r="H298" s="56"/>
      <c r="I298" s="56"/>
      <c r="J298" s="56"/>
      <c r="K298" s="56"/>
      <c r="L298" s="56"/>
      <c r="M298" s="56"/>
      <c r="N298" s="56"/>
      <c r="O298" s="56"/>
      <c r="P298" s="56"/>
      <c r="Q298" s="56"/>
      <c r="R298" s="56"/>
      <c r="S298" s="56"/>
    </row>
    <row r="299" spans="1:19" ht="13.5" thickBot="1">
      <c r="A299" s="246" t="s">
        <v>143</v>
      </c>
      <c r="B299" s="247"/>
      <c r="C299" s="247"/>
      <c r="D299" s="247"/>
      <c r="E299" s="247"/>
      <c r="F299" s="247"/>
      <c r="G299" s="56"/>
      <c r="H299" s="56"/>
      <c r="I299" s="56"/>
      <c r="J299" s="56"/>
      <c r="K299" s="56"/>
      <c r="L299" s="56"/>
      <c r="M299" s="56"/>
      <c r="N299" s="56"/>
      <c r="O299" s="56"/>
      <c r="P299" s="56"/>
      <c r="Q299" s="56"/>
      <c r="R299" s="56"/>
      <c r="S299" s="56"/>
    </row>
    <row r="300" spans="1:19" ht="24.75" thickBot="1">
      <c r="A300" s="241" t="s">
        <v>28</v>
      </c>
      <c r="B300" s="248"/>
      <c r="C300" s="76" t="s">
        <v>45</v>
      </c>
      <c r="D300" s="77" t="s">
        <v>46</v>
      </c>
      <c r="E300" s="77" t="s">
        <v>47</v>
      </c>
      <c r="F300" s="78" t="s">
        <v>48</v>
      </c>
      <c r="G300" s="56"/>
      <c r="H300" s="56"/>
      <c r="I300" s="56"/>
      <c r="J300" s="56"/>
      <c r="K300" s="56"/>
      <c r="L300" s="56"/>
      <c r="M300" s="56"/>
      <c r="N300" s="56"/>
      <c r="O300" s="56"/>
      <c r="P300" s="56"/>
      <c r="Q300" s="56"/>
      <c r="R300" s="56"/>
      <c r="S300" s="56"/>
    </row>
    <row r="301" spans="1:19" ht="13.5" thickBot="1">
      <c r="A301" s="249" t="s">
        <v>49</v>
      </c>
      <c r="B301" s="79" t="s">
        <v>15</v>
      </c>
      <c r="C301" s="61">
        <v>30</v>
      </c>
      <c r="D301" s="82">
        <v>83.333333333333329</v>
      </c>
      <c r="E301" s="82">
        <v>83.333333333333329</v>
      </c>
      <c r="F301" s="83">
        <v>83.333333333333329</v>
      </c>
      <c r="G301" s="56"/>
      <c r="H301" s="56"/>
      <c r="I301" s="56"/>
      <c r="J301" s="56"/>
      <c r="K301" s="56"/>
      <c r="L301" s="56"/>
      <c r="M301" s="56"/>
      <c r="N301" s="56"/>
      <c r="O301" s="56"/>
      <c r="P301" s="56"/>
      <c r="Q301" s="56"/>
      <c r="R301" s="56"/>
      <c r="S301" s="56"/>
    </row>
    <row r="302" spans="1:19">
      <c r="A302" s="250"/>
      <c r="B302" s="80" t="s">
        <v>50</v>
      </c>
      <c r="C302" s="66">
        <v>6</v>
      </c>
      <c r="D302" s="84">
        <v>16.666666666666668</v>
      </c>
      <c r="E302" s="84">
        <v>16.666666666666668</v>
      </c>
      <c r="F302" s="85">
        <v>100</v>
      </c>
      <c r="G302" s="56"/>
      <c r="H302" s="56"/>
      <c r="I302" s="56"/>
      <c r="J302" s="56"/>
      <c r="K302" s="56"/>
      <c r="L302" s="56"/>
      <c r="M302" s="56"/>
      <c r="N302" s="56"/>
      <c r="O302" s="56"/>
      <c r="P302" s="56"/>
      <c r="Q302" s="56"/>
      <c r="R302" s="56"/>
      <c r="S302" s="56"/>
    </row>
    <row r="303" spans="1:19" ht="13.5" thickBot="1">
      <c r="A303" s="251"/>
      <c r="B303" s="81" t="s">
        <v>34</v>
      </c>
      <c r="C303" s="71">
        <v>36</v>
      </c>
      <c r="D303" s="86">
        <v>100</v>
      </c>
      <c r="E303" s="86">
        <v>100</v>
      </c>
      <c r="F303" s="87"/>
      <c r="G303" s="56"/>
      <c r="H303" s="56"/>
      <c r="I303" s="56"/>
      <c r="J303" s="56"/>
      <c r="K303" s="56"/>
      <c r="L303" s="56"/>
      <c r="M303" s="56"/>
      <c r="N303" s="56"/>
      <c r="O303" s="56"/>
      <c r="P303" s="56"/>
      <c r="Q303" s="56"/>
      <c r="R303" s="56"/>
      <c r="S303" s="56"/>
    </row>
    <row r="304" spans="1:19">
      <c r="A304" s="56"/>
      <c r="B304" s="56"/>
      <c r="C304" s="56"/>
      <c r="D304" s="56"/>
      <c r="E304" s="56"/>
      <c r="F304" s="56"/>
      <c r="G304" s="56"/>
      <c r="H304" s="56"/>
      <c r="I304" s="56"/>
      <c r="J304" s="56"/>
      <c r="K304" s="56"/>
      <c r="L304" s="56"/>
      <c r="M304" s="56"/>
      <c r="N304" s="56"/>
      <c r="O304" s="56"/>
      <c r="P304" s="56"/>
      <c r="Q304" s="56"/>
      <c r="R304" s="56"/>
      <c r="S304" s="56"/>
    </row>
    <row r="305" spans="1:19">
      <c r="A305" s="56"/>
      <c r="B305" s="56"/>
      <c r="C305" s="56"/>
      <c r="D305" s="56"/>
      <c r="E305" s="56"/>
      <c r="F305" s="56"/>
      <c r="G305" s="56"/>
      <c r="H305" s="56"/>
      <c r="I305" s="56"/>
      <c r="J305" s="56"/>
      <c r="K305" s="56"/>
      <c r="L305" s="56"/>
      <c r="M305" s="56"/>
      <c r="N305" s="56"/>
      <c r="O305" s="56"/>
      <c r="P305" s="56"/>
      <c r="Q305" s="56"/>
      <c r="R305" s="56"/>
      <c r="S305" s="56"/>
    </row>
    <row r="306" spans="1:19" ht="13.5" thickBot="1">
      <c r="A306" s="246" t="s">
        <v>144</v>
      </c>
      <c r="B306" s="247"/>
      <c r="C306" s="247"/>
      <c r="D306" s="247"/>
      <c r="E306" s="247"/>
      <c r="F306" s="247"/>
      <c r="G306" s="56"/>
      <c r="H306" s="56"/>
      <c r="I306" s="56"/>
      <c r="J306" s="56"/>
      <c r="K306" s="56"/>
      <c r="L306" s="56"/>
      <c r="M306" s="56"/>
      <c r="N306" s="56"/>
      <c r="O306" s="56"/>
      <c r="P306" s="56"/>
      <c r="Q306" s="56"/>
      <c r="R306" s="56"/>
      <c r="S306" s="56"/>
    </row>
    <row r="307" spans="1:19" ht="24.75" thickBot="1">
      <c r="A307" s="241" t="s">
        <v>28</v>
      </c>
      <c r="B307" s="248"/>
      <c r="C307" s="76" t="s">
        <v>45</v>
      </c>
      <c r="D307" s="77" t="s">
        <v>46</v>
      </c>
      <c r="E307" s="77" t="s">
        <v>47</v>
      </c>
      <c r="F307" s="78" t="s">
        <v>48</v>
      </c>
      <c r="G307" s="56"/>
      <c r="H307" s="56"/>
      <c r="I307" s="56"/>
      <c r="J307" s="56"/>
      <c r="K307" s="56"/>
      <c r="L307" s="56"/>
      <c r="M307" s="56"/>
      <c r="N307" s="56"/>
      <c r="O307" s="56"/>
      <c r="P307" s="56"/>
      <c r="Q307" s="56"/>
      <c r="R307" s="56"/>
      <c r="S307" s="56"/>
    </row>
    <row r="308" spans="1:19" ht="13.5" thickBot="1">
      <c r="A308" s="249" t="s">
        <v>49</v>
      </c>
      <c r="B308" s="79" t="s">
        <v>28</v>
      </c>
      <c r="C308" s="61">
        <v>30</v>
      </c>
      <c r="D308" s="82">
        <v>83.333333333333329</v>
      </c>
      <c r="E308" s="82">
        <v>83.333333333333329</v>
      </c>
      <c r="F308" s="83">
        <v>83.333333333333329</v>
      </c>
      <c r="G308" s="56"/>
      <c r="H308" s="56"/>
      <c r="I308" s="56"/>
      <c r="J308" s="56"/>
      <c r="K308" s="56"/>
      <c r="L308" s="56"/>
      <c r="M308" s="56"/>
      <c r="N308" s="56"/>
      <c r="O308" s="56"/>
      <c r="P308" s="56"/>
      <c r="Q308" s="56"/>
      <c r="R308" s="56"/>
      <c r="S308" s="56"/>
    </row>
    <row r="309" spans="1:19">
      <c r="A309" s="250"/>
      <c r="B309" s="80" t="s">
        <v>58</v>
      </c>
      <c r="C309" s="66">
        <v>1</v>
      </c>
      <c r="D309" s="84">
        <v>2.7777777777777777</v>
      </c>
      <c r="E309" s="84">
        <v>2.7777777777777777</v>
      </c>
      <c r="F309" s="85">
        <v>86.111111111111114</v>
      </c>
      <c r="G309" s="56"/>
      <c r="H309" s="56"/>
      <c r="I309" s="56"/>
      <c r="J309" s="56"/>
      <c r="K309" s="56"/>
      <c r="L309" s="56"/>
      <c r="M309" s="56"/>
      <c r="N309" s="56"/>
      <c r="O309" s="56"/>
      <c r="P309" s="56"/>
      <c r="Q309" s="56"/>
      <c r="R309" s="56"/>
      <c r="S309" s="56"/>
    </row>
    <row r="310" spans="1:19">
      <c r="A310" s="250"/>
      <c r="B310" s="80" t="s">
        <v>59</v>
      </c>
      <c r="C310" s="66">
        <v>1</v>
      </c>
      <c r="D310" s="84">
        <v>2.7777777777777777</v>
      </c>
      <c r="E310" s="84">
        <v>2.7777777777777777</v>
      </c>
      <c r="F310" s="85">
        <v>88.888888888888886</v>
      </c>
      <c r="G310" s="56"/>
      <c r="H310" s="56"/>
      <c r="I310" s="56"/>
      <c r="J310" s="56"/>
      <c r="K310" s="56"/>
      <c r="L310" s="56"/>
      <c r="M310" s="56"/>
      <c r="N310" s="56"/>
      <c r="O310" s="56"/>
      <c r="P310" s="56"/>
      <c r="Q310" s="56"/>
      <c r="R310" s="56"/>
      <c r="S310" s="56"/>
    </row>
    <row r="311" spans="1:19">
      <c r="A311" s="250"/>
      <c r="B311" s="80" t="s">
        <v>62</v>
      </c>
      <c r="C311" s="66">
        <v>1</v>
      </c>
      <c r="D311" s="84">
        <v>2.7777777777777777</v>
      </c>
      <c r="E311" s="84">
        <v>2.7777777777777777</v>
      </c>
      <c r="F311" s="85">
        <v>91.666666666666671</v>
      </c>
      <c r="G311" s="56"/>
      <c r="H311" s="56"/>
      <c r="I311" s="56"/>
      <c r="J311" s="56"/>
      <c r="K311" s="56"/>
      <c r="L311" s="56"/>
      <c r="M311" s="56"/>
      <c r="N311" s="56"/>
      <c r="O311" s="56"/>
      <c r="P311" s="56"/>
      <c r="Q311" s="56"/>
      <c r="R311" s="56"/>
      <c r="S311" s="56"/>
    </row>
    <row r="312" spans="1:19" ht="24">
      <c r="A312" s="250"/>
      <c r="B312" s="80" t="s">
        <v>63</v>
      </c>
      <c r="C312" s="66">
        <v>1</v>
      </c>
      <c r="D312" s="84">
        <v>2.7777777777777777</v>
      </c>
      <c r="E312" s="84">
        <v>2.7777777777777777</v>
      </c>
      <c r="F312" s="85">
        <v>94.444444444444443</v>
      </c>
      <c r="G312" s="56"/>
      <c r="H312" s="56"/>
      <c r="I312" s="56"/>
      <c r="J312" s="56"/>
      <c r="K312" s="56"/>
      <c r="L312" s="56"/>
      <c r="M312" s="56"/>
      <c r="N312" s="56"/>
      <c r="O312" s="56"/>
      <c r="P312" s="56"/>
      <c r="Q312" s="56"/>
      <c r="R312" s="56"/>
      <c r="S312" s="56"/>
    </row>
    <row r="313" spans="1:19">
      <c r="A313" s="250"/>
      <c r="B313" s="80" t="s">
        <v>67</v>
      </c>
      <c r="C313" s="66">
        <v>1</v>
      </c>
      <c r="D313" s="84">
        <v>2.7777777777777777</v>
      </c>
      <c r="E313" s="84">
        <v>2.7777777777777777</v>
      </c>
      <c r="F313" s="85">
        <v>97.222222222222229</v>
      </c>
      <c r="G313" s="56"/>
      <c r="H313" s="56"/>
      <c r="I313" s="56"/>
      <c r="J313" s="56"/>
      <c r="K313" s="56"/>
      <c r="L313" s="56"/>
      <c r="M313" s="56"/>
      <c r="N313" s="56"/>
      <c r="O313" s="56"/>
      <c r="P313" s="56"/>
      <c r="Q313" s="56"/>
      <c r="R313" s="56"/>
      <c r="S313" s="56"/>
    </row>
    <row r="314" spans="1:19" ht="24">
      <c r="A314" s="250"/>
      <c r="B314" s="80" t="s">
        <v>68</v>
      </c>
      <c r="C314" s="66">
        <v>1</v>
      </c>
      <c r="D314" s="84">
        <v>2.7777777777777777</v>
      </c>
      <c r="E314" s="84">
        <v>2.7777777777777777</v>
      </c>
      <c r="F314" s="85">
        <v>100</v>
      </c>
      <c r="G314" s="56"/>
      <c r="H314" s="56"/>
      <c r="I314" s="56"/>
      <c r="J314" s="56"/>
      <c r="K314" s="56"/>
      <c r="L314" s="56"/>
      <c r="M314" s="56"/>
      <c r="N314" s="56"/>
      <c r="O314" s="56"/>
      <c r="P314" s="56"/>
      <c r="Q314" s="56"/>
      <c r="R314" s="56"/>
      <c r="S314" s="56"/>
    </row>
    <row r="315" spans="1:19" ht="13.5" thickBot="1">
      <c r="A315" s="251"/>
      <c r="B315" s="81" t="s">
        <v>34</v>
      </c>
      <c r="C315" s="71">
        <v>36</v>
      </c>
      <c r="D315" s="86">
        <v>100</v>
      </c>
      <c r="E315" s="86">
        <v>100</v>
      </c>
      <c r="F315" s="87"/>
      <c r="G315" s="56"/>
      <c r="H315" s="56"/>
      <c r="I315" s="56"/>
      <c r="J315" s="56"/>
      <c r="K315" s="56"/>
      <c r="L315" s="56"/>
      <c r="M315" s="56"/>
      <c r="N315" s="56"/>
      <c r="O315" s="56"/>
      <c r="P315" s="56"/>
      <c r="Q315" s="56"/>
      <c r="R315" s="56"/>
      <c r="S315" s="56"/>
    </row>
    <row r="316" spans="1:19">
      <c r="A316" s="56"/>
      <c r="B316" s="56"/>
      <c r="C316" s="56"/>
      <c r="D316" s="56"/>
      <c r="E316" s="56"/>
      <c r="F316" s="56"/>
      <c r="G316" s="56"/>
      <c r="H316" s="56"/>
      <c r="I316" s="56"/>
      <c r="J316" s="56"/>
      <c r="K316" s="56"/>
      <c r="L316" s="56"/>
      <c r="M316" s="56"/>
      <c r="N316" s="56"/>
      <c r="O316" s="56"/>
      <c r="P316" s="56"/>
      <c r="Q316" s="56"/>
      <c r="R316" s="56"/>
      <c r="S316" s="56"/>
    </row>
    <row r="317" spans="1:19">
      <c r="A317" s="56"/>
      <c r="B317" s="56"/>
      <c r="C317" s="56"/>
      <c r="D317" s="56"/>
      <c r="E317" s="56"/>
      <c r="F317" s="56"/>
      <c r="G317" s="56"/>
      <c r="H317" s="56"/>
      <c r="I317" s="56"/>
      <c r="J317" s="56"/>
      <c r="K317" s="56"/>
      <c r="L317" s="56"/>
      <c r="M317" s="56"/>
      <c r="N317" s="56"/>
      <c r="O317" s="56"/>
      <c r="P317" s="56"/>
      <c r="Q317" s="56"/>
      <c r="R317" s="56"/>
      <c r="S317" s="56"/>
    </row>
    <row r="318" spans="1:19" ht="13.5" thickBot="1">
      <c r="A318" s="246" t="s">
        <v>145</v>
      </c>
      <c r="B318" s="247"/>
      <c r="C318" s="247"/>
      <c r="D318" s="247"/>
      <c r="E318" s="247"/>
      <c r="F318" s="247"/>
      <c r="G318" s="56"/>
      <c r="H318" s="56"/>
      <c r="I318" s="56"/>
      <c r="J318" s="56"/>
      <c r="K318" s="56"/>
      <c r="L318" s="56"/>
      <c r="M318" s="56"/>
      <c r="N318" s="56"/>
      <c r="O318" s="56"/>
      <c r="P318" s="56"/>
      <c r="Q318" s="56"/>
      <c r="R318" s="56"/>
      <c r="S318" s="56"/>
    </row>
    <row r="319" spans="1:19" ht="24.75" thickBot="1">
      <c r="A319" s="241" t="s">
        <v>28</v>
      </c>
      <c r="B319" s="248"/>
      <c r="C319" s="76" t="s">
        <v>45</v>
      </c>
      <c r="D319" s="77" t="s">
        <v>46</v>
      </c>
      <c r="E319" s="77" t="s">
        <v>47</v>
      </c>
      <c r="F319" s="78" t="s">
        <v>48</v>
      </c>
      <c r="G319" s="56"/>
      <c r="H319" s="56"/>
      <c r="I319" s="56"/>
      <c r="J319" s="56"/>
      <c r="K319" s="56"/>
      <c r="L319" s="56"/>
      <c r="M319" s="56"/>
      <c r="N319" s="56"/>
      <c r="O319" s="56"/>
      <c r="P319" s="56"/>
      <c r="Q319" s="56"/>
      <c r="R319" s="56"/>
      <c r="S319" s="56"/>
    </row>
    <row r="320" spans="1:19" ht="13.5" thickBot="1">
      <c r="A320" s="249" t="s">
        <v>49</v>
      </c>
      <c r="B320" s="79" t="s">
        <v>14</v>
      </c>
      <c r="C320" s="61">
        <v>34</v>
      </c>
      <c r="D320" s="82">
        <v>94.444444444444443</v>
      </c>
      <c r="E320" s="82">
        <v>94.444444444444443</v>
      </c>
      <c r="F320" s="83">
        <v>94.444444444444443</v>
      </c>
      <c r="G320" s="56"/>
      <c r="H320" s="56"/>
      <c r="I320" s="56"/>
      <c r="J320" s="56"/>
      <c r="K320" s="56"/>
      <c r="L320" s="56"/>
      <c r="M320" s="56"/>
      <c r="N320" s="56"/>
      <c r="O320" s="56"/>
      <c r="P320" s="56"/>
      <c r="Q320" s="56"/>
      <c r="R320" s="56"/>
      <c r="S320" s="56"/>
    </row>
    <row r="321" spans="1:19">
      <c r="A321" s="250"/>
      <c r="B321" s="80" t="s">
        <v>15</v>
      </c>
      <c r="C321" s="66">
        <v>2</v>
      </c>
      <c r="D321" s="84">
        <v>5.5555555555555554</v>
      </c>
      <c r="E321" s="84">
        <v>5.5555555555555554</v>
      </c>
      <c r="F321" s="85">
        <v>100</v>
      </c>
      <c r="G321" s="56"/>
      <c r="H321" s="56"/>
      <c r="I321" s="56"/>
      <c r="J321" s="56"/>
      <c r="K321" s="56"/>
      <c r="L321" s="56"/>
      <c r="M321" s="56"/>
      <c r="N321" s="56"/>
      <c r="O321" s="56"/>
      <c r="P321" s="56"/>
      <c r="Q321" s="56"/>
      <c r="R321" s="56"/>
      <c r="S321" s="56"/>
    </row>
    <row r="322" spans="1:19" ht="13.5" thickBot="1">
      <c r="A322" s="251"/>
      <c r="B322" s="81" t="s">
        <v>133</v>
      </c>
      <c r="C322" s="71">
        <v>0</v>
      </c>
      <c r="D322" s="86">
        <v>100</v>
      </c>
      <c r="E322" s="86">
        <v>100</v>
      </c>
      <c r="F322" s="87"/>
      <c r="G322" s="56"/>
      <c r="H322" s="56"/>
      <c r="I322" s="56"/>
      <c r="J322" s="56"/>
      <c r="K322" s="56"/>
      <c r="L322" s="56"/>
      <c r="M322" s="56"/>
      <c r="N322" s="56"/>
      <c r="O322" s="56"/>
      <c r="P322" s="56"/>
      <c r="Q322" s="56"/>
      <c r="R322" s="56"/>
      <c r="S322" s="56"/>
    </row>
    <row r="323" spans="1:19">
      <c r="A323" s="56"/>
      <c r="B323" s="56"/>
      <c r="C323" s="56"/>
      <c r="D323" s="56"/>
      <c r="E323" s="56"/>
      <c r="F323" s="56"/>
      <c r="G323" s="56"/>
      <c r="H323" s="56"/>
      <c r="I323" s="56"/>
      <c r="J323" s="56"/>
      <c r="K323" s="56"/>
      <c r="L323" s="56"/>
      <c r="M323" s="56"/>
      <c r="N323" s="56"/>
      <c r="O323" s="56"/>
      <c r="P323" s="56"/>
      <c r="Q323" s="56"/>
      <c r="R323" s="56"/>
      <c r="S323" s="56"/>
    </row>
    <row r="324" spans="1:19">
      <c r="A324" s="56"/>
      <c r="B324" s="56"/>
      <c r="C324" s="56"/>
      <c r="D324" s="56"/>
      <c r="E324" s="56"/>
      <c r="F324" s="56"/>
      <c r="G324" s="56"/>
      <c r="H324" s="56"/>
      <c r="I324" s="56"/>
      <c r="J324" s="56"/>
      <c r="K324" s="56"/>
      <c r="L324" s="56"/>
      <c r="M324" s="56"/>
      <c r="N324" s="56"/>
      <c r="O324" s="56"/>
      <c r="P324" s="56"/>
      <c r="Q324" s="56"/>
      <c r="R324" s="56"/>
      <c r="S324" s="56"/>
    </row>
    <row r="325" spans="1:19" ht="13.5" thickBot="1">
      <c r="A325" s="246" t="s">
        <v>146</v>
      </c>
      <c r="B325" s="247"/>
      <c r="C325" s="247"/>
      <c r="D325" s="247"/>
      <c r="E325" s="247"/>
      <c r="F325" s="247"/>
      <c r="G325" s="56"/>
      <c r="H325" s="56"/>
      <c r="I325" s="56"/>
      <c r="J325" s="56"/>
      <c r="K325" s="56"/>
      <c r="L325" s="56"/>
      <c r="M325" s="56"/>
      <c r="N325" s="56"/>
      <c r="O325" s="56"/>
      <c r="P325" s="56"/>
      <c r="Q325" s="56"/>
      <c r="R325" s="56"/>
      <c r="S325" s="56"/>
    </row>
    <row r="326" spans="1:19" ht="24.75" thickBot="1">
      <c r="A326" s="241" t="s">
        <v>28</v>
      </c>
      <c r="B326" s="248"/>
      <c r="C326" s="76" t="s">
        <v>45</v>
      </c>
      <c r="D326" s="77" t="s">
        <v>46</v>
      </c>
      <c r="E326" s="77" t="s">
        <v>47</v>
      </c>
      <c r="F326" s="78" t="s">
        <v>48</v>
      </c>
      <c r="G326" s="56"/>
      <c r="H326" s="56"/>
      <c r="I326" s="56"/>
      <c r="J326" s="56"/>
      <c r="K326" s="56"/>
      <c r="L326" s="56"/>
      <c r="M326" s="56"/>
      <c r="N326" s="56"/>
      <c r="O326" s="56"/>
      <c r="P326" s="56"/>
      <c r="Q326" s="56"/>
      <c r="R326" s="56"/>
      <c r="S326" s="56"/>
    </row>
    <row r="327" spans="1:19" ht="13.5" thickBot="1">
      <c r="A327" s="249" t="s">
        <v>49</v>
      </c>
      <c r="B327" s="79" t="s">
        <v>14</v>
      </c>
      <c r="C327" s="61">
        <v>33</v>
      </c>
      <c r="D327" s="82">
        <v>91.666666666666671</v>
      </c>
      <c r="E327" s="82">
        <v>91.666666666666671</v>
      </c>
      <c r="F327" s="83">
        <v>91.666666666666671</v>
      </c>
      <c r="G327" s="56"/>
      <c r="H327" s="56"/>
      <c r="I327" s="56"/>
      <c r="J327" s="56"/>
      <c r="K327" s="56"/>
      <c r="L327" s="56"/>
      <c r="M327" s="56"/>
      <c r="N327" s="56"/>
      <c r="O327" s="56"/>
      <c r="P327" s="56"/>
      <c r="Q327" s="56"/>
      <c r="R327" s="56"/>
      <c r="S327" s="56"/>
    </row>
    <row r="328" spans="1:19">
      <c r="A328" s="250"/>
      <c r="B328" s="80" t="s">
        <v>15</v>
      </c>
      <c r="C328" s="66">
        <v>3</v>
      </c>
      <c r="D328" s="84">
        <v>8.3333333333333339</v>
      </c>
      <c r="E328" s="84">
        <v>8.3333333333333339</v>
      </c>
      <c r="F328" s="85">
        <v>100</v>
      </c>
      <c r="G328" s="56"/>
      <c r="H328" s="56"/>
      <c r="I328" s="56"/>
      <c r="J328" s="56"/>
      <c r="K328" s="56"/>
      <c r="L328" s="56"/>
      <c r="M328" s="56"/>
      <c r="N328" s="56"/>
      <c r="O328" s="56"/>
      <c r="P328" s="56"/>
      <c r="Q328" s="56"/>
      <c r="R328" s="56"/>
      <c r="S328" s="56"/>
    </row>
    <row r="329" spans="1:19" ht="13.5" thickBot="1">
      <c r="A329" s="251"/>
      <c r="B329" s="81" t="s">
        <v>133</v>
      </c>
      <c r="C329" s="71">
        <v>0</v>
      </c>
      <c r="D329" s="86">
        <v>100</v>
      </c>
      <c r="E329" s="86">
        <v>100</v>
      </c>
      <c r="F329" s="87"/>
      <c r="G329" s="56"/>
      <c r="H329" s="56"/>
      <c r="I329" s="56"/>
      <c r="J329" s="56"/>
      <c r="K329" s="56"/>
      <c r="L329" s="56"/>
      <c r="M329" s="56"/>
      <c r="N329" s="56"/>
      <c r="O329" s="56"/>
      <c r="P329" s="56"/>
      <c r="Q329" s="56"/>
      <c r="R329" s="56"/>
      <c r="S329" s="56"/>
    </row>
    <row r="330" spans="1:19">
      <c r="A330" s="56"/>
      <c r="B330" s="56"/>
      <c r="C330" s="56"/>
      <c r="D330" s="56"/>
      <c r="E330" s="56"/>
      <c r="F330" s="56"/>
      <c r="G330" s="56"/>
      <c r="H330" s="56"/>
      <c r="I330" s="56"/>
      <c r="J330" s="56"/>
      <c r="K330" s="56"/>
      <c r="L330" s="56"/>
      <c r="M330" s="56"/>
      <c r="N330" s="56"/>
      <c r="O330" s="56"/>
      <c r="P330" s="56"/>
      <c r="Q330" s="56"/>
      <c r="R330" s="56"/>
      <c r="S330" s="56"/>
    </row>
    <row r="331" spans="1:19">
      <c r="A331" s="56"/>
      <c r="B331" s="56"/>
      <c r="C331" s="56"/>
      <c r="D331" s="56"/>
      <c r="E331" s="56"/>
      <c r="F331" s="56"/>
      <c r="G331" s="56"/>
      <c r="H331" s="56"/>
      <c r="I331" s="56"/>
      <c r="J331" s="56"/>
      <c r="K331" s="56"/>
      <c r="L331" s="56"/>
      <c r="M331" s="56"/>
      <c r="N331" s="56"/>
      <c r="O331" s="56"/>
      <c r="P331" s="56"/>
      <c r="Q331" s="56"/>
      <c r="R331" s="56"/>
      <c r="S331" s="56"/>
    </row>
    <row r="332" spans="1:19" ht="13.5" thickBot="1">
      <c r="A332" s="246" t="s">
        <v>147</v>
      </c>
      <c r="B332" s="247"/>
      <c r="C332" s="247"/>
      <c r="D332" s="247"/>
      <c r="E332" s="247"/>
      <c r="F332" s="247"/>
      <c r="G332" s="56"/>
      <c r="H332" s="56"/>
      <c r="I332" s="56"/>
      <c r="J332" s="56"/>
      <c r="K332" s="56"/>
      <c r="L332" s="56"/>
      <c r="M332" s="56"/>
      <c r="N332" s="56"/>
      <c r="O332" s="56"/>
      <c r="P332" s="56"/>
      <c r="Q332" s="56"/>
      <c r="R332" s="56"/>
      <c r="S332" s="56"/>
    </row>
    <row r="333" spans="1:19" ht="24.75" thickBot="1">
      <c r="A333" s="241" t="s">
        <v>28</v>
      </c>
      <c r="B333" s="248"/>
      <c r="C333" s="76" t="s">
        <v>45</v>
      </c>
      <c r="D333" s="77" t="s">
        <v>46</v>
      </c>
      <c r="E333" s="77" t="s">
        <v>47</v>
      </c>
      <c r="F333" s="78" t="s">
        <v>48</v>
      </c>
      <c r="G333" s="56"/>
      <c r="H333" s="56"/>
      <c r="I333" s="56"/>
      <c r="J333" s="56"/>
      <c r="K333" s="56"/>
      <c r="L333" s="56"/>
      <c r="M333" s="56"/>
      <c r="N333" s="56"/>
      <c r="O333" s="56"/>
      <c r="P333" s="56"/>
      <c r="Q333" s="56"/>
      <c r="R333" s="56"/>
      <c r="S333" s="56"/>
    </row>
    <row r="334" spans="1:19" ht="13.5" thickBot="1">
      <c r="A334" s="249" t="s">
        <v>49</v>
      </c>
      <c r="B334" s="79" t="s">
        <v>14</v>
      </c>
      <c r="C334" s="61">
        <v>32</v>
      </c>
      <c r="D334" s="82">
        <v>88.888888888888886</v>
      </c>
      <c r="E334" s="82">
        <v>88.888888888888886</v>
      </c>
      <c r="F334" s="83">
        <v>88.888888888888886</v>
      </c>
      <c r="G334" s="56"/>
      <c r="H334" s="56"/>
      <c r="I334" s="56"/>
      <c r="J334" s="56"/>
      <c r="K334" s="56"/>
      <c r="L334" s="56"/>
      <c r="M334" s="56"/>
      <c r="N334" s="56"/>
      <c r="O334" s="56"/>
      <c r="P334" s="56"/>
      <c r="Q334" s="56"/>
      <c r="R334" s="56"/>
      <c r="S334" s="56"/>
    </row>
    <row r="335" spans="1:19">
      <c r="A335" s="250"/>
      <c r="B335" s="80" t="s">
        <v>15</v>
      </c>
      <c r="C335" s="66">
        <v>4</v>
      </c>
      <c r="D335" s="84">
        <v>11.111111111111111</v>
      </c>
      <c r="E335" s="84">
        <v>11.111111111111111</v>
      </c>
      <c r="F335" s="85">
        <v>100</v>
      </c>
      <c r="G335" s="56"/>
      <c r="H335" s="56"/>
      <c r="I335" s="56"/>
      <c r="J335" s="56"/>
      <c r="K335" s="56"/>
      <c r="L335" s="56"/>
      <c r="M335" s="56"/>
      <c r="N335" s="56"/>
      <c r="O335" s="56"/>
      <c r="P335" s="56"/>
      <c r="Q335" s="56"/>
      <c r="R335" s="56"/>
      <c r="S335" s="56"/>
    </row>
    <row r="336" spans="1:19" ht="13.5" thickBot="1">
      <c r="A336" s="251"/>
      <c r="B336" s="81" t="s">
        <v>133</v>
      </c>
      <c r="C336" s="71">
        <v>0</v>
      </c>
      <c r="D336" s="86">
        <v>100</v>
      </c>
      <c r="E336" s="86">
        <v>100</v>
      </c>
      <c r="F336" s="87"/>
      <c r="G336" s="56"/>
      <c r="H336" s="56"/>
      <c r="I336" s="56"/>
      <c r="J336" s="56"/>
      <c r="K336" s="56"/>
      <c r="L336" s="56"/>
      <c r="M336" s="56"/>
      <c r="N336" s="56"/>
      <c r="O336" s="56"/>
      <c r="P336" s="56"/>
      <c r="Q336" s="56"/>
      <c r="R336" s="56"/>
      <c r="S336" s="56"/>
    </row>
    <row r="337" spans="1:19">
      <c r="A337" s="56"/>
      <c r="B337" s="56"/>
      <c r="C337" s="56"/>
      <c r="D337" s="56"/>
      <c r="E337" s="56"/>
      <c r="F337" s="56"/>
      <c r="G337" s="56"/>
      <c r="H337" s="56"/>
      <c r="I337" s="56"/>
      <c r="J337" s="56"/>
      <c r="K337" s="56"/>
      <c r="L337" s="56"/>
      <c r="M337" s="56"/>
      <c r="N337" s="56"/>
      <c r="O337" s="56"/>
      <c r="P337" s="56"/>
      <c r="Q337" s="56"/>
      <c r="R337" s="56"/>
      <c r="S337" s="56"/>
    </row>
    <row r="338" spans="1:19">
      <c r="A338" s="56"/>
      <c r="B338" s="56"/>
      <c r="C338" s="56"/>
      <c r="D338" s="56"/>
      <c r="E338" s="56"/>
      <c r="F338" s="56"/>
      <c r="G338" s="56"/>
      <c r="H338" s="56"/>
      <c r="I338" s="56"/>
      <c r="J338" s="56"/>
      <c r="K338" s="56"/>
      <c r="L338" s="56"/>
      <c r="M338" s="56"/>
      <c r="N338" s="56"/>
      <c r="O338" s="56"/>
      <c r="P338" s="56"/>
      <c r="Q338" s="56"/>
      <c r="R338" s="56"/>
      <c r="S338" s="56"/>
    </row>
    <row r="339" spans="1:19" ht="13.5" thickBot="1">
      <c r="A339" s="246" t="s">
        <v>148</v>
      </c>
      <c r="B339" s="247"/>
      <c r="C339" s="247"/>
      <c r="D339" s="247"/>
      <c r="E339" s="247"/>
      <c r="F339" s="247"/>
      <c r="G339" s="56"/>
      <c r="H339" s="56"/>
      <c r="I339" s="56"/>
      <c r="J339" s="56"/>
      <c r="K339" s="56"/>
      <c r="L339" s="56"/>
      <c r="M339" s="56"/>
      <c r="N339" s="56"/>
      <c r="O339" s="56"/>
      <c r="P339" s="56"/>
      <c r="Q339" s="56"/>
      <c r="R339" s="56"/>
      <c r="S339" s="56"/>
    </row>
    <row r="340" spans="1:19" ht="24.75" thickBot="1">
      <c r="A340" s="241" t="s">
        <v>28</v>
      </c>
      <c r="B340" s="248"/>
      <c r="C340" s="76" t="s">
        <v>45</v>
      </c>
      <c r="D340" s="77" t="s">
        <v>46</v>
      </c>
      <c r="E340" s="77" t="s">
        <v>47</v>
      </c>
      <c r="F340" s="78" t="s">
        <v>48</v>
      </c>
      <c r="G340" s="56"/>
      <c r="H340" s="56"/>
      <c r="I340" s="56"/>
      <c r="J340" s="56"/>
      <c r="K340" s="56"/>
      <c r="L340" s="56"/>
      <c r="M340" s="56"/>
      <c r="N340" s="56"/>
      <c r="O340" s="56"/>
      <c r="P340" s="56"/>
      <c r="Q340" s="56"/>
      <c r="R340" s="56"/>
      <c r="S340" s="56"/>
    </row>
    <row r="341" spans="1:19" ht="13.5" thickBot="1">
      <c r="A341" s="249" t="s">
        <v>49</v>
      </c>
      <c r="B341" s="79" t="s">
        <v>14</v>
      </c>
      <c r="C341" s="61">
        <v>7</v>
      </c>
      <c r="D341" s="82">
        <v>19.444444444444443</v>
      </c>
      <c r="E341" s="82">
        <v>19.444444444444443</v>
      </c>
      <c r="F341" s="83">
        <v>19.444444444444443</v>
      </c>
      <c r="G341" s="56"/>
      <c r="H341" s="56"/>
      <c r="I341" s="56"/>
      <c r="J341" s="56"/>
      <c r="K341" s="56"/>
      <c r="L341" s="56"/>
      <c r="M341" s="56"/>
      <c r="N341" s="56"/>
      <c r="O341" s="56"/>
      <c r="P341" s="56"/>
      <c r="Q341" s="56"/>
      <c r="R341" s="56"/>
      <c r="S341" s="56"/>
    </row>
    <row r="342" spans="1:19">
      <c r="A342" s="250"/>
      <c r="B342" s="80" t="s">
        <v>15</v>
      </c>
      <c r="C342" s="66">
        <v>29</v>
      </c>
      <c r="D342" s="84">
        <v>80.555555555555557</v>
      </c>
      <c r="E342" s="84">
        <v>80.555555555555557</v>
      </c>
      <c r="F342" s="85">
        <v>100</v>
      </c>
      <c r="G342" s="56"/>
      <c r="H342" s="56"/>
      <c r="I342" s="56"/>
      <c r="J342" s="56"/>
      <c r="K342" s="56"/>
      <c r="L342" s="56"/>
      <c r="M342" s="56"/>
      <c r="N342" s="56"/>
      <c r="O342" s="56"/>
      <c r="P342" s="56"/>
      <c r="Q342" s="56"/>
      <c r="R342" s="56"/>
      <c r="S342" s="56"/>
    </row>
    <row r="343" spans="1:19" ht="13.5" thickBot="1">
      <c r="A343" s="251"/>
      <c r="B343" s="81" t="s">
        <v>133</v>
      </c>
      <c r="C343" s="71">
        <v>0</v>
      </c>
      <c r="D343" s="86">
        <v>100</v>
      </c>
      <c r="E343" s="86">
        <v>100</v>
      </c>
      <c r="F343" s="87"/>
      <c r="G343" s="56"/>
      <c r="H343" s="56"/>
      <c r="I343" s="56"/>
      <c r="J343" s="56"/>
      <c r="K343" s="56"/>
      <c r="L343" s="56"/>
      <c r="M343" s="56"/>
      <c r="N343" s="56"/>
      <c r="O343" s="56"/>
      <c r="P343" s="56"/>
      <c r="Q343" s="56"/>
      <c r="R343" s="56"/>
      <c r="S343" s="56"/>
    </row>
    <row r="344" spans="1:19">
      <c r="A344" s="56"/>
      <c r="B344" s="56"/>
      <c r="C344" s="56"/>
      <c r="D344" s="56"/>
      <c r="E344" s="56"/>
      <c r="F344" s="56"/>
      <c r="G344" s="56"/>
      <c r="H344" s="56"/>
      <c r="I344" s="56"/>
      <c r="J344" s="56"/>
      <c r="K344" s="56"/>
      <c r="L344" s="56"/>
      <c r="M344" s="56"/>
      <c r="N344" s="56"/>
      <c r="O344" s="56"/>
      <c r="P344" s="56"/>
      <c r="Q344" s="56"/>
      <c r="R344" s="56"/>
      <c r="S344" s="56"/>
    </row>
    <row r="345" spans="1:19">
      <c r="A345" s="56"/>
      <c r="B345" s="56"/>
      <c r="C345" s="56"/>
      <c r="D345" s="56"/>
      <c r="E345" s="56"/>
      <c r="F345" s="56"/>
      <c r="G345" s="56"/>
      <c r="H345" s="56"/>
      <c r="I345" s="56"/>
      <c r="J345" s="56"/>
      <c r="K345" s="56"/>
      <c r="L345" s="56"/>
      <c r="M345" s="56"/>
      <c r="N345" s="56"/>
      <c r="O345" s="56"/>
      <c r="P345" s="56"/>
      <c r="Q345" s="56"/>
      <c r="R345" s="56"/>
      <c r="S345" s="56"/>
    </row>
    <row r="346" spans="1:19" ht="13.5" thickBot="1">
      <c r="A346" s="246" t="s">
        <v>149</v>
      </c>
      <c r="B346" s="247"/>
      <c r="C346" s="247"/>
      <c r="D346" s="247"/>
      <c r="E346" s="247"/>
      <c r="F346" s="247"/>
      <c r="G346" s="56"/>
      <c r="H346" s="56"/>
      <c r="I346" s="56"/>
      <c r="J346" s="56"/>
      <c r="K346" s="56"/>
      <c r="L346" s="56"/>
      <c r="M346" s="56"/>
      <c r="N346" s="56"/>
      <c r="O346" s="56"/>
      <c r="P346" s="56"/>
      <c r="Q346" s="56"/>
      <c r="R346" s="56"/>
      <c r="S346" s="56"/>
    </row>
    <row r="347" spans="1:19" ht="24.75" thickBot="1">
      <c r="A347" s="241" t="s">
        <v>28</v>
      </c>
      <c r="B347" s="248"/>
      <c r="C347" s="76" t="s">
        <v>45</v>
      </c>
      <c r="D347" s="77" t="s">
        <v>46</v>
      </c>
      <c r="E347" s="77" t="s">
        <v>47</v>
      </c>
      <c r="F347" s="78" t="s">
        <v>48</v>
      </c>
      <c r="G347" s="56"/>
      <c r="H347" s="56"/>
      <c r="I347" s="56"/>
      <c r="J347" s="56"/>
      <c r="K347" s="56"/>
      <c r="L347" s="56"/>
      <c r="M347" s="56"/>
      <c r="N347" s="56"/>
      <c r="O347" s="56"/>
      <c r="P347" s="56"/>
      <c r="Q347" s="56"/>
      <c r="R347" s="56"/>
      <c r="S347" s="56"/>
    </row>
    <row r="348" spans="1:19" ht="13.5" thickBot="1">
      <c r="A348" s="249" t="s">
        <v>49</v>
      </c>
      <c r="B348" s="79" t="s">
        <v>94</v>
      </c>
      <c r="C348" s="61">
        <v>24</v>
      </c>
      <c r="D348" s="82">
        <v>66.666666666666671</v>
      </c>
      <c r="E348" s="82">
        <v>66.666666666666671</v>
      </c>
      <c r="F348" s="83">
        <v>66.666666666666671</v>
      </c>
      <c r="G348" s="56"/>
      <c r="H348" s="56"/>
      <c r="I348" s="56"/>
      <c r="J348" s="56"/>
      <c r="K348" s="56"/>
      <c r="L348" s="56"/>
      <c r="M348" s="56"/>
      <c r="N348" s="56"/>
      <c r="O348" s="56"/>
      <c r="P348" s="56"/>
      <c r="Q348" s="56"/>
      <c r="R348" s="56"/>
      <c r="S348" s="56"/>
    </row>
    <row r="349" spans="1:19">
      <c r="A349" s="250"/>
      <c r="B349" s="80" t="s">
        <v>95</v>
      </c>
      <c r="C349" s="66">
        <v>12</v>
      </c>
      <c r="D349" s="84">
        <v>33.333333333333336</v>
      </c>
      <c r="E349" s="84">
        <v>33.333333333333336</v>
      </c>
      <c r="F349" s="85">
        <v>100</v>
      </c>
      <c r="G349" s="56"/>
      <c r="H349" s="56"/>
      <c r="I349" s="56"/>
      <c r="J349" s="56"/>
      <c r="K349" s="56"/>
      <c r="L349" s="56"/>
      <c r="M349" s="56"/>
      <c r="N349" s="56"/>
      <c r="O349" s="56"/>
      <c r="P349" s="56"/>
      <c r="Q349" s="56"/>
      <c r="R349" s="56"/>
      <c r="S349" s="56"/>
    </row>
    <row r="350" spans="1:19" ht="13.5" thickBot="1">
      <c r="A350" s="251"/>
      <c r="B350" s="81" t="s">
        <v>133</v>
      </c>
      <c r="C350" s="71">
        <v>0</v>
      </c>
      <c r="D350" s="86">
        <v>100</v>
      </c>
      <c r="E350" s="86">
        <v>100</v>
      </c>
      <c r="F350" s="87"/>
      <c r="G350" s="56"/>
      <c r="H350" s="56"/>
      <c r="I350" s="56"/>
      <c r="J350" s="56"/>
      <c r="K350" s="56"/>
      <c r="L350" s="56"/>
      <c r="M350" s="56"/>
      <c r="N350" s="56"/>
      <c r="O350" s="56"/>
      <c r="P350" s="56"/>
      <c r="Q350" s="56"/>
      <c r="R350" s="56"/>
      <c r="S350" s="56"/>
    </row>
    <row r="351" spans="1:19" ht="13.5" thickBot="1">
      <c r="A351" s="56"/>
      <c r="B351" s="56"/>
      <c r="C351" s="56"/>
      <c r="D351" s="56"/>
      <c r="E351" s="56"/>
      <c r="F351" s="56"/>
      <c r="G351" s="56"/>
      <c r="H351" s="56"/>
      <c r="I351" s="56"/>
      <c r="J351" s="56"/>
      <c r="K351" s="56"/>
      <c r="L351" s="56"/>
      <c r="M351" s="56"/>
      <c r="N351" s="56"/>
      <c r="O351" s="56"/>
      <c r="P351" s="56"/>
      <c r="Q351" s="56"/>
      <c r="R351" s="56"/>
      <c r="S351" s="56"/>
    </row>
    <row r="352" spans="1:19" ht="13.5" thickBot="1">
      <c r="A352" s="241" t="s">
        <v>28</v>
      </c>
      <c r="B352" s="54" t="s">
        <v>29</v>
      </c>
      <c r="C352" s="55" t="s">
        <v>30</v>
      </c>
      <c r="D352" s="55" t="s">
        <v>31</v>
      </c>
      <c r="E352" s="55" t="s">
        <v>32</v>
      </c>
      <c r="F352" s="55" t="s">
        <v>33</v>
      </c>
      <c r="G352" s="243" t="s">
        <v>34</v>
      </c>
      <c r="H352" s="244"/>
      <c r="I352" s="244"/>
      <c r="J352" s="244"/>
      <c r="K352" s="244"/>
      <c r="L352" s="244"/>
      <c r="M352" s="244"/>
      <c r="N352" s="245"/>
      <c r="O352" s="56"/>
    </row>
    <row r="353" spans="1:15" ht="24.75" thickBot="1">
      <c r="A353" s="242"/>
      <c r="B353" s="57" t="s">
        <v>35</v>
      </c>
      <c r="C353" s="58" t="s">
        <v>35</v>
      </c>
      <c r="D353" s="58" t="s">
        <v>35</v>
      </c>
      <c r="E353" s="58" t="s">
        <v>35</v>
      </c>
      <c r="F353" s="58" t="s">
        <v>35</v>
      </c>
      <c r="G353" s="58" t="s">
        <v>35</v>
      </c>
      <c r="H353" s="58" t="s">
        <v>36</v>
      </c>
      <c r="I353" s="58" t="s">
        <v>8</v>
      </c>
      <c r="J353" s="58" t="s">
        <v>37</v>
      </c>
      <c r="K353" s="58" t="s">
        <v>10</v>
      </c>
      <c r="L353" s="58" t="s">
        <v>11</v>
      </c>
      <c r="M353" s="58" t="s">
        <v>12</v>
      </c>
      <c r="N353" s="59" t="s">
        <v>13</v>
      </c>
      <c r="O353" s="56"/>
    </row>
    <row r="354" spans="1:15">
      <c r="A354" s="60" t="s">
        <v>38</v>
      </c>
      <c r="B354" s="61">
        <v>2</v>
      </c>
      <c r="C354" s="62">
        <v>5</v>
      </c>
      <c r="D354" s="62">
        <v>9</v>
      </c>
      <c r="E354" s="62">
        <v>7</v>
      </c>
      <c r="F354" s="62">
        <v>13</v>
      </c>
      <c r="G354" s="62">
        <v>36</v>
      </c>
      <c r="H354" s="62">
        <v>0</v>
      </c>
      <c r="I354" s="63">
        <v>3.6666666666666674</v>
      </c>
      <c r="J354" s="63">
        <v>1.264911064067352</v>
      </c>
      <c r="K354" s="62">
        <v>4</v>
      </c>
      <c r="L354" s="62">
        <v>5</v>
      </c>
      <c r="M354" s="62">
        <v>3</v>
      </c>
      <c r="N354" s="64">
        <v>5</v>
      </c>
      <c r="O354" s="56"/>
    </row>
    <row r="355" spans="1:15">
      <c r="A355" s="65" t="s">
        <v>39</v>
      </c>
      <c r="B355" s="66">
        <v>0</v>
      </c>
      <c r="C355" s="67">
        <v>1</v>
      </c>
      <c r="D355" s="67">
        <v>5</v>
      </c>
      <c r="E355" s="67">
        <v>15</v>
      </c>
      <c r="F355" s="67">
        <v>15</v>
      </c>
      <c r="G355" s="67">
        <v>36</v>
      </c>
      <c r="H355" s="67">
        <v>0</v>
      </c>
      <c r="I355" s="68">
        <v>4.2222222222222223</v>
      </c>
      <c r="J355" s="68">
        <v>0.79681907288959597</v>
      </c>
      <c r="K355" s="67">
        <v>4</v>
      </c>
      <c r="L355" s="67">
        <v>4</v>
      </c>
      <c r="M355" s="67">
        <v>4</v>
      </c>
      <c r="N355" s="69">
        <v>5</v>
      </c>
      <c r="O355" s="56"/>
    </row>
    <row r="356" spans="1:15" ht="24">
      <c r="A356" s="65" t="s">
        <v>40</v>
      </c>
      <c r="B356" s="66">
        <v>21</v>
      </c>
      <c r="C356" s="67">
        <v>7</v>
      </c>
      <c r="D356" s="67">
        <v>6</v>
      </c>
      <c r="E356" s="67">
        <v>2</v>
      </c>
      <c r="F356" s="67">
        <v>0</v>
      </c>
      <c r="G356" s="67">
        <v>36</v>
      </c>
      <c r="H356" s="67">
        <v>0</v>
      </c>
      <c r="I356" s="68">
        <v>1.6944444444444442</v>
      </c>
      <c r="J356" s="68">
        <v>0.9507724512038902</v>
      </c>
      <c r="K356" s="67">
        <v>1</v>
      </c>
      <c r="L356" s="67">
        <v>1</v>
      </c>
      <c r="M356" s="67">
        <v>1</v>
      </c>
      <c r="N356" s="69">
        <v>2</v>
      </c>
      <c r="O356" s="56"/>
    </row>
    <row r="357" spans="1:15">
      <c r="A357" s="65" t="s">
        <v>41</v>
      </c>
      <c r="B357" s="66">
        <v>17</v>
      </c>
      <c r="C357" s="67">
        <v>6</v>
      </c>
      <c r="D357" s="67">
        <v>6</v>
      </c>
      <c r="E357" s="67">
        <v>3</v>
      </c>
      <c r="F357" s="67">
        <v>4</v>
      </c>
      <c r="G357" s="67">
        <v>36</v>
      </c>
      <c r="H357" s="67">
        <v>0</v>
      </c>
      <c r="I357" s="68">
        <v>2.1944444444444442</v>
      </c>
      <c r="J357" s="68">
        <v>1.4105610726524886</v>
      </c>
      <c r="K357" s="67">
        <v>2</v>
      </c>
      <c r="L357" s="67">
        <v>1</v>
      </c>
      <c r="M357" s="67">
        <v>1</v>
      </c>
      <c r="N357" s="69">
        <v>3</v>
      </c>
      <c r="O357" s="56"/>
    </row>
    <row r="358" spans="1:15" ht="13.5" thickBot="1">
      <c r="A358" s="70" t="s">
        <v>42</v>
      </c>
      <c r="B358" s="71">
        <v>8</v>
      </c>
      <c r="C358" s="72">
        <v>7</v>
      </c>
      <c r="D358" s="72">
        <v>12</v>
      </c>
      <c r="E358" s="72">
        <v>5</v>
      </c>
      <c r="F358" s="72">
        <v>4</v>
      </c>
      <c r="G358" s="72">
        <v>36</v>
      </c>
      <c r="H358" s="72">
        <v>0</v>
      </c>
      <c r="I358" s="73">
        <v>2.7222222222222223</v>
      </c>
      <c r="J358" s="73">
        <v>1.2786401506759573</v>
      </c>
      <c r="K358" s="72">
        <v>3</v>
      </c>
      <c r="L358" s="72">
        <v>3</v>
      </c>
      <c r="M358" s="72">
        <v>2</v>
      </c>
      <c r="N358" s="74">
        <v>3.5</v>
      </c>
      <c r="O358" s="56"/>
    </row>
    <row r="359" spans="1:15">
      <c r="A359" s="56"/>
      <c r="B359" s="56"/>
      <c r="C359" s="56"/>
      <c r="D359" s="56"/>
      <c r="E359" s="56"/>
      <c r="F359" s="56"/>
      <c r="G359" s="56"/>
      <c r="H359" s="56"/>
      <c r="I359" s="56"/>
      <c r="J359" s="56"/>
      <c r="K359" s="56"/>
      <c r="L359" s="56"/>
      <c r="M359" s="56"/>
      <c r="N359" s="56"/>
      <c r="O359" s="56"/>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9058-5A78-48EC-8896-122B5C9FE879}">
  <sheetPr>
    <tabColor rgb="FF92D050"/>
  </sheetPr>
  <dimension ref="A1:BI170"/>
  <sheetViews>
    <sheetView showGridLines="0" view="pageBreakPreview" zoomScale="70" zoomScaleNormal="70" zoomScaleSheetLayoutView="70" workbookViewId="0">
      <selection activeCell="AO1" sqref="AO1:BI1048576"/>
    </sheetView>
  </sheetViews>
  <sheetFormatPr baseColWidth="10" defaultRowHeight="15"/>
  <cols>
    <col min="1" max="1" width="8.5703125" style="211" customWidth="1"/>
    <col min="2" max="2" width="29.5703125" style="211" customWidth="1"/>
    <col min="3" max="3" width="8.28515625" style="211" customWidth="1"/>
    <col min="4" max="4" width="10.5703125" style="211" customWidth="1"/>
    <col min="5" max="5" width="8.5703125" style="211" customWidth="1"/>
    <col min="6" max="6" width="11.7109375" style="211" customWidth="1"/>
    <col min="7" max="7" width="11.42578125" style="211"/>
    <col min="8" max="8" width="11.42578125" style="211" customWidth="1"/>
    <col min="9" max="9" width="11.42578125" style="211"/>
    <col min="10" max="10" width="10.140625" style="211" customWidth="1"/>
    <col min="11" max="11" width="8.5703125" style="211" customWidth="1"/>
    <col min="12" max="12" width="9" style="211" customWidth="1"/>
    <col min="13" max="13" width="10.42578125" style="211" customWidth="1"/>
    <col min="14" max="14" width="10" style="211" customWidth="1"/>
    <col min="15" max="15" width="8.42578125" style="211" customWidth="1"/>
    <col min="16" max="16" width="8.28515625" style="211" customWidth="1"/>
    <col min="17" max="17" width="11" style="211" customWidth="1"/>
    <col min="18" max="18" width="10.7109375" style="211" bestFit="1" customWidth="1"/>
    <col min="19" max="19" width="12.42578125" style="211" customWidth="1"/>
    <col min="20" max="20" width="7.85546875" style="211" customWidth="1"/>
    <col min="21" max="21" width="14" style="211" customWidth="1"/>
    <col min="22" max="22" width="10" style="211" customWidth="1"/>
    <col min="23" max="23" width="11.140625" style="211" customWidth="1"/>
    <col min="24" max="24" width="11.85546875" style="211" customWidth="1"/>
    <col min="25" max="26" width="10.7109375" style="211" customWidth="1"/>
    <col min="27" max="27" width="8.7109375" style="211" customWidth="1"/>
    <col min="28" max="28" width="9.7109375" style="211" customWidth="1"/>
    <col min="29" max="29" width="11" style="211" bestFit="1" customWidth="1"/>
    <col min="30" max="30" width="11.140625" style="211" customWidth="1"/>
    <col min="31" max="31" width="10.42578125" style="211" customWidth="1"/>
    <col min="32" max="32" width="10.85546875" style="211" bestFit="1" customWidth="1"/>
    <col min="33" max="33" width="11" style="211" customWidth="1"/>
    <col min="34" max="34" width="10.85546875" style="211" bestFit="1" customWidth="1"/>
    <col min="35" max="35" width="19.85546875" style="211" customWidth="1"/>
    <col min="36" max="36" width="16.7109375" style="211" customWidth="1"/>
    <col min="37" max="37" width="11.140625" style="211" customWidth="1"/>
    <col min="38" max="38" width="14.85546875" style="211" bestFit="1" customWidth="1"/>
    <col min="39" max="39" width="12.28515625" style="180" bestFit="1" customWidth="1"/>
    <col min="40" max="40" width="13" style="180" customWidth="1"/>
    <col min="41" max="41" width="52.7109375" style="211" hidden="1" customWidth="1"/>
    <col min="42" max="48" width="11.42578125" style="211" hidden="1" customWidth="1"/>
    <col min="49" max="49" width="21.85546875" style="211" hidden="1" customWidth="1"/>
    <col min="50" max="58" width="11.42578125" style="211" hidden="1" customWidth="1"/>
    <col min="59" max="61" width="0" style="211" hidden="1" customWidth="1"/>
    <col min="62" max="16384" width="11.42578125" style="211"/>
  </cols>
  <sheetData>
    <row r="1" spans="1:61">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O1" s="219" t="s">
        <v>213</v>
      </c>
      <c r="AP1" s="219" t="s">
        <v>209</v>
      </c>
      <c r="AQ1" s="219">
        <v>1</v>
      </c>
      <c r="AR1" s="219">
        <v>2</v>
      </c>
      <c r="AS1" s="219">
        <v>3</v>
      </c>
      <c r="AT1" s="219">
        <v>4</v>
      </c>
      <c r="AU1" s="219">
        <v>5</v>
      </c>
      <c r="AV1" s="219" t="s">
        <v>133</v>
      </c>
      <c r="AW1" s="219" t="s">
        <v>34</v>
      </c>
      <c r="AZ1" s="219" t="s">
        <v>213</v>
      </c>
      <c r="BA1" s="219">
        <v>1</v>
      </c>
      <c r="BB1" s="219">
        <v>2</v>
      </c>
      <c r="BC1" s="219">
        <v>3</v>
      </c>
      <c r="BD1" s="219">
        <v>4</v>
      </c>
      <c r="BE1" s="219">
        <v>5</v>
      </c>
      <c r="BF1" s="219" t="s">
        <v>34</v>
      </c>
      <c r="BG1" s="219"/>
      <c r="BH1" s="219"/>
      <c r="BI1" s="219"/>
    </row>
    <row r="2" spans="1:61">
      <c r="AO2" s="219" t="s">
        <v>261</v>
      </c>
      <c r="AP2" s="219">
        <v>0</v>
      </c>
      <c r="AQ2" s="219">
        <v>0</v>
      </c>
      <c r="AR2" s="219">
        <v>0</v>
      </c>
      <c r="AS2" s="219">
        <v>1</v>
      </c>
      <c r="AT2" s="219">
        <v>2</v>
      </c>
      <c r="AU2" s="219">
        <v>2</v>
      </c>
      <c r="AV2" s="219">
        <v>0</v>
      </c>
      <c r="AW2" s="219">
        <v>5</v>
      </c>
      <c r="AZ2" s="219" t="s">
        <v>261</v>
      </c>
      <c r="BA2" s="219">
        <v>0</v>
      </c>
      <c r="BB2" s="219">
        <v>0</v>
      </c>
      <c r="BC2" s="219">
        <v>1</v>
      </c>
      <c r="BD2" s="219">
        <v>2</v>
      </c>
      <c r="BE2" s="219">
        <v>2</v>
      </c>
      <c r="BF2" s="219">
        <v>4.2</v>
      </c>
      <c r="BG2" s="219">
        <v>0.84</v>
      </c>
      <c r="BH2" s="219">
        <v>4</v>
      </c>
      <c r="BI2" s="219">
        <v>4</v>
      </c>
    </row>
    <row r="3" spans="1:61">
      <c r="AO3" s="219" t="s">
        <v>262</v>
      </c>
      <c r="AP3" s="219">
        <v>0</v>
      </c>
      <c r="AQ3" s="219">
        <v>0</v>
      </c>
      <c r="AR3" s="219">
        <v>0</v>
      </c>
      <c r="AS3" s="219">
        <v>0</v>
      </c>
      <c r="AT3" s="219">
        <v>1</v>
      </c>
      <c r="AU3" s="219">
        <v>4</v>
      </c>
      <c r="AV3" s="219">
        <v>0</v>
      </c>
      <c r="AW3" s="219">
        <v>5</v>
      </c>
      <c r="AZ3" s="219" t="s">
        <v>262</v>
      </c>
      <c r="BA3" s="219">
        <v>0</v>
      </c>
      <c r="BB3" s="219">
        <v>0</v>
      </c>
      <c r="BC3" s="219">
        <v>0</v>
      </c>
      <c r="BD3" s="219">
        <v>1</v>
      </c>
      <c r="BE3" s="219">
        <v>4</v>
      </c>
      <c r="BF3" s="219">
        <v>4.8</v>
      </c>
      <c r="BG3" s="219">
        <v>0.45</v>
      </c>
      <c r="BH3" s="219">
        <v>5</v>
      </c>
      <c r="BI3" s="219">
        <v>5</v>
      </c>
    </row>
    <row r="4" spans="1:61">
      <c r="AO4" s="219" t="s">
        <v>263</v>
      </c>
      <c r="AP4" s="219">
        <v>0</v>
      </c>
      <c r="AQ4" s="219">
        <v>0</v>
      </c>
      <c r="AR4" s="219">
        <v>0</v>
      </c>
      <c r="AS4" s="219">
        <v>1</v>
      </c>
      <c r="AT4" s="219">
        <v>1</v>
      </c>
      <c r="AU4" s="219">
        <v>3</v>
      </c>
      <c r="AV4" s="219">
        <v>0</v>
      </c>
      <c r="AW4" s="219">
        <v>5</v>
      </c>
      <c r="AZ4" s="219" t="s">
        <v>263</v>
      </c>
      <c r="BA4" s="219">
        <v>0</v>
      </c>
      <c r="BB4" s="219">
        <v>0</v>
      </c>
      <c r="BC4" s="219">
        <v>1</v>
      </c>
      <c r="BD4" s="219">
        <v>1</v>
      </c>
      <c r="BE4" s="219">
        <v>3</v>
      </c>
      <c r="BF4" s="219">
        <v>4.4000000000000004</v>
      </c>
      <c r="BG4" s="219">
        <v>0.89</v>
      </c>
      <c r="BH4" s="219">
        <v>5</v>
      </c>
      <c r="BI4" s="219">
        <v>5</v>
      </c>
    </row>
    <row r="5" spans="1:61">
      <c r="AO5" s="219" t="s">
        <v>264</v>
      </c>
      <c r="AP5" s="219">
        <v>0</v>
      </c>
      <c r="AQ5" s="219">
        <v>0</v>
      </c>
      <c r="AR5" s="219">
        <v>0</v>
      </c>
      <c r="AS5" s="219">
        <v>1</v>
      </c>
      <c r="AT5" s="219">
        <v>1</v>
      </c>
      <c r="AU5" s="219">
        <v>3</v>
      </c>
      <c r="AV5" s="219">
        <v>0</v>
      </c>
      <c r="AW5" s="219">
        <v>5</v>
      </c>
      <c r="AZ5" s="219" t="s">
        <v>264</v>
      </c>
      <c r="BA5" s="219">
        <v>0</v>
      </c>
      <c r="BB5" s="219">
        <v>0</v>
      </c>
      <c r="BC5" s="219">
        <v>1</v>
      </c>
      <c r="BD5" s="219">
        <v>1</v>
      </c>
      <c r="BE5" s="219">
        <v>3</v>
      </c>
      <c r="BF5" s="219">
        <v>4.4000000000000004</v>
      </c>
      <c r="BG5" s="219">
        <v>0.89</v>
      </c>
      <c r="BH5" s="219">
        <v>5</v>
      </c>
      <c r="BI5" s="219">
        <v>5</v>
      </c>
    </row>
    <row r="6" spans="1:61" ht="15.75">
      <c r="A6" s="254" t="s">
        <v>0</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19" t="s">
        <v>265</v>
      </c>
      <c r="AP6" s="219">
        <v>0</v>
      </c>
      <c r="AQ6" s="219">
        <v>0</v>
      </c>
      <c r="AR6" s="219">
        <v>0</v>
      </c>
      <c r="AS6" s="219">
        <v>0</v>
      </c>
      <c r="AT6" s="219">
        <v>1</v>
      </c>
      <c r="AU6" s="219">
        <v>4</v>
      </c>
      <c r="AV6" s="219">
        <v>0</v>
      </c>
      <c r="AW6" s="219">
        <v>5</v>
      </c>
      <c r="AZ6" s="219" t="s">
        <v>265</v>
      </c>
      <c r="BA6" s="219">
        <v>0</v>
      </c>
      <c r="BB6" s="219">
        <v>0</v>
      </c>
      <c r="BC6" s="219">
        <v>0</v>
      </c>
      <c r="BD6" s="219">
        <v>1</v>
      </c>
      <c r="BE6" s="219">
        <v>4</v>
      </c>
      <c r="BF6" s="219">
        <v>4.8</v>
      </c>
      <c r="BG6" s="219">
        <v>0.45</v>
      </c>
      <c r="BH6" s="219">
        <v>5</v>
      </c>
      <c r="BI6" s="219">
        <v>5</v>
      </c>
    </row>
    <row r="7" spans="1:61" ht="18.75" customHeight="1">
      <c r="A7" s="255" t="s">
        <v>2</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19" t="s">
        <v>266</v>
      </c>
      <c r="AP7" s="219">
        <v>0</v>
      </c>
      <c r="AQ7" s="219">
        <v>0</v>
      </c>
      <c r="AR7" s="219">
        <v>1</v>
      </c>
      <c r="AS7" s="219">
        <v>0</v>
      </c>
      <c r="AT7" s="219">
        <v>1</v>
      </c>
      <c r="AU7" s="219">
        <v>3</v>
      </c>
      <c r="AV7" s="219">
        <v>0</v>
      </c>
      <c r="AW7" s="219">
        <v>5</v>
      </c>
      <c r="AZ7" s="219" t="s">
        <v>266</v>
      </c>
      <c r="BA7" s="219">
        <v>0</v>
      </c>
      <c r="BB7" s="219">
        <v>1</v>
      </c>
      <c r="BC7" s="219">
        <v>0</v>
      </c>
      <c r="BD7" s="219">
        <v>1</v>
      </c>
      <c r="BE7" s="219">
        <v>3</v>
      </c>
      <c r="BF7" s="219">
        <v>4.2</v>
      </c>
      <c r="BG7" s="219">
        <v>1.3</v>
      </c>
      <c r="BH7" s="219">
        <v>5</v>
      </c>
      <c r="BI7" s="219">
        <v>5</v>
      </c>
    </row>
    <row r="8" spans="1:61" ht="15.75" customHeight="1">
      <c r="A8" s="256" t="s">
        <v>366</v>
      </c>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19" t="s">
        <v>267</v>
      </c>
      <c r="AP8" s="219">
        <v>0</v>
      </c>
      <c r="AQ8" s="219">
        <v>1</v>
      </c>
      <c r="AR8" s="219">
        <v>0</v>
      </c>
      <c r="AS8" s="219">
        <v>0</v>
      </c>
      <c r="AT8" s="219">
        <v>2</v>
      </c>
      <c r="AU8" s="219">
        <v>2</v>
      </c>
      <c r="AV8" s="219">
        <v>0</v>
      </c>
      <c r="AW8" s="219">
        <v>5</v>
      </c>
      <c r="AZ8" s="219" t="s">
        <v>267</v>
      </c>
      <c r="BA8" s="219">
        <v>1</v>
      </c>
      <c r="BB8" s="219">
        <v>0</v>
      </c>
      <c r="BC8" s="219">
        <v>0</v>
      </c>
      <c r="BD8" s="219">
        <v>2</v>
      </c>
      <c r="BE8" s="219">
        <v>2</v>
      </c>
      <c r="BF8" s="219">
        <v>3.8</v>
      </c>
      <c r="BG8" s="219">
        <v>1.64</v>
      </c>
      <c r="BH8" s="219">
        <v>4</v>
      </c>
      <c r="BI8" s="219">
        <v>4</v>
      </c>
    </row>
    <row r="9" spans="1:61" ht="21" customHeight="1">
      <c r="AO9" s="219" t="s">
        <v>268</v>
      </c>
      <c r="AP9" s="219">
        <v>0</v>
      </c>
      <c r="AQ9" s="219">
        <v>0</v>
      </c>
      <c r="AR9" s="219">
        <v>0</v>
      </c>
      <c r="AS9" s="219">
        <v>1</v>
      </c>
      <c r="AT9" s="219">
        <v>1</v>
      </c>
      <c r="AU9" s="219">
        <v>3</v>
      </c>
      <c r="AV9" s="219">
        <v>0</v>
      </c>
      <c r="AW9" s="219">
        <v>5</v>
      </c>
      <c r="AZ9" s="219" t="s">
        <v>268</v>
      </c>
      <c r="BA9" s="219">
        <v>0</v>
      </c>
      <c r="BB9" s="219">
        <v>0</v>
      </c>
      <c r="BC9" s="219">
        <v>1</v>
      </c>
      <c r="BD9" s="219">
        <v>1</v>
      </c>
      <c r="BE9" s="219">
        <v>3</v>
      </c>
      <c r="BF9" s="219">
        <v>4.4000000000000004</v>
      </c>
      <c r="BG9" s="219">
        <v>0.89</v>
      </c>
      <c r="BH9" s="219">
        <v>5</v>
      </c>
      <c r="BI9" s="219">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9" t="s">
        <v>269</v>
      </c>
      <c r="AP10" s="219">
        <v>3</v>
      </c>
      <c r="AQ10" s="219">
        <v>0</v>
      </c>
      <c r="AR10" s="219">
        <v>0</v>
      </c>
      <c r="AS10" s="219">
        <v>0</v>
      </c>
      <c r="AT10" s="219">
        <v>0</v>
      </c>
      <c r="AU10" s="219">
        <v>2</v>
      </c>
      <c r="AV10" s="219">
        <v>0</v>
      </c>
      <c r="AW10" s="219">
        <v>5</v>
      </c>
      <c r="AZ10" s="219" t="s">
        <v>269</v>
      </c>
      <c r="BA10" s="219">
        <v>0</v>
      </c>
      <c r="BB10" s="219">
        <v>0</v>
      </c>
      <c r="BC10" s="219">
        <v>0</v>
      </c>
      <c r="BD10" s="219">
        <v>0</v>
      </c>
      <c r="BE10" s="219">
        <v>2</v>
      </c>
      <c r="BF10" s="219">
        <v>5</v>
      </c>
      <c r="BG10" s="219">
        <v>0</v>
      </c>
      <c r="BH10" s="219">
        <v>5</v>
      </c>
      <c r="BI10" s="219">
        <v>5</v>
      </c>
    </row>
    <row r="11" spans="1:61" ht="33.75">
      <c r="A11" s="257"/>
      <c r="B11" s="257"/>
      <c r="C11" s="257"/>
      <c r="D11" s="257"/>
      <c r="E11" s="257"/>
      <c r="F11" s="257"/>
      <c r="G11" s="257"/>
      <c r="Y11" s="145"/>
      <c r="Z11" s="146"/>
      <c r="AA11" s="146"/>
      <c r="AB11" s="146"/>
      <c r="AC11" s="146"/>
      <c r="AD11" s="146"/>
      <c r="AE11" s="132"/>
      <c r="AL11" s="145"/>
      <c r="AM11" s="182"/>
      <c r="AN11" s="182"/>
      <c r="AO11" s="219" t="s">
        <v>270</v>
      </c>
      <c r="AP11" s="219">
        <v>3</v>
      </c>
      <c r="AQ11" s="219">
        <v>0</v>
      </c>
      <c r="AR11" s="219">
        <v>0</v>
      </c>
      <c r="AS11" s="219">
        <v>0</v>
      </c>
      <c r="AT11" s="219">
        <v>0</v>
      </c>
      <c r="AU11" s="219">
        <v>1</v>
      </c>
      <c r="AV11" s="219">
        <v>1</v>
      </c>
      <c r="AW11" s="219">
        <v>5</v>
      </c>
      <c r="AZ11" s="219" t="s">
        <v>270</v>
      </c>
      <c r="BA11" s="219">
        <v>0</v>
      </c>
      <c r="BB11" s="219">
        <v>0</v>
      </c>
      <c r="BC11" s="219">
        <v>0</v>
      </c>
      <c r="BD11" s="219">
        <v>0</v>
      </c>
      <c r="BE11" s="219">
        <v>1</v>
      </c>
      <c r="BF11" s="219">
        <v>5</v>
      </c>
      <c r="BG11" s="219" t="s">
        <v>342</v>
      </c>
      <c r="BH11" s="219">
        <v>5</v>
      </c>
      <c r="BI11" s="219">
        <v>5</v>
      </c>
    </row>
    <row r="12" spans="1:61" ht="33.75">
      <c r="A12" s="212"/>
      <c r="B12" s="212"/>
      <c r="C12" s="212"/>
      <c r="D12" s="212"/>
      <c r="E12" s="212"/>
      <c r="F12" s="212"/>
      <c r="G12" s="212"/>
      <c r="Y12" s="145"/>
      <c r="Z12" s="146"/>
      <c r="AA12" s="146"/>
      <c r="AB12" s="146"/>
      <c r="AC12" s="146"/>
      <c r="AD12" s="146"/>
      <c r="AE12" s="132"/>
      <c r="AL12" s="145"/>
      <c r="AM12" s="182"/>
      <c r="AN12" s="182"/>
      <c r="AO12" s="219" t="s">
        <v>271</v>
      </c>
      <c r="AP12" s="219">
        <v>0</v>
      </c>
      <c r="AQ12" s="219">
        <v>0</v>
      </c>
      <c r="AR12" s="219">
        <v>1</v>
      </c>
      <c r="AS12" s="219">
        <v>0</v>
      </c>
      <c r="AT12" s="219">
        <v>1</v>
      </c>
      <c r="AU12" s="219">
        <v>3</v>
      </c>
      <c r="AV12" s="219">
        <v>0</v>
      </c>
      <c r="AW12" s="219">
        <v>5</v>
      </c>
      <c r="AZ12" s="219" t="s">
        <v>271</v>
      </c>
      <c r="BA12" s="219">
        <v>0</v>
      </c>
      <c r="BB12" s="219">
        <v>1</v>
      </c>
      <c r="BC12" s="219">
        <v>0</v>
      </c>
      <c r="BD12" s="219">
        <v>1</v>
      </c>
      <c r="BE12" s="219">
        <v>3</v>
      </c>
      <c r="BF12" s="219">
        <v>4.2</v>
      </c>
      <c r="BG12" s="219">
        <v>1.3</v>
      </c>
      <c r="BH12" s="219">
        <v>5</v>
      </c>
      <c r="BI12" s="219">
        <v>5</v>
      </c>
    </row>
    <row r="13" spans="1:61" ht="33.75">
      <c r="A13" s="212"/>
      <c r="B13" s="212"/>
      <c r="C13" s="212"/>
      <c r="D13" s="212"/>
      <c r="E13" s="212"/>
      <c r="F13" s="212"/>
      <c r="G13" s="212"/>
      <c r="Y13" s="145"/>
      <c r="Z13" s="146"/>
      <c r="AA13" s="146"/>
      <c r="AB13" s="146"/>
      <c r="AC13" s="146"/>
      <c r="AD13" s="146"/>
      <c r="AE13" s="132"/>
      <c r="AL13" s="145"/>
      <c r="AM13" s="182"/>
      <c r="AN13" s="182"/>
      <c r="AO13" s="219" t="s">
        <v>272</v>
      </c>
      <c r="AP13" s="219">
        <v>0</v>
      </c>
      <c r="AQ13" s="219">
        <v>1</v>
      </c>
      <c r="AR13" s="219">
        <v>0</v>
      </c>
      <c r="AS13" s="219">
        <v>1</v>
      </c>
      <c r="AT13" s="219">
        <v>1</v>
      </c>
      <c r="AU13" s="219">
        <v>2</v>
      </c>
      <c r="AV13" s="219">
        <v>0</v>
      </c>
      <c r="AW13" s="219">
        <v>5</v>
      </c>
      <c r="AZ13" s="219" t="s">
        <v>272</v>
      </c>
      <c r="BA13" s="219">
        <v>1</v>
      </c>
      <c r="BB13" s="219">
        <v>0</v>
      </c>
      <c r="BC13" s="219">
        <v>1</v>
      </c>
      <c r="BD13" s="219">
        <v>1</v>
      </c>
      <c r="BE13" s="219">
        <v>2</v>
      </c>
      <c r="BF13" s="219">
        <v>3.6</v>
      </c>
      <c r="BG13" s="219">
        <v>1.67</v>
      </c>
      <c r="BH13" s="219">
        <v>4</v>
      </c>
      <c r="BI13" s="219">
        <v>5</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9" t="s">
        <v>273</v>
      </c>
      <c r="AP14" s="219">
        <v>0</v>
      </c>
      <c r="AQ14" s="219">
        <v>1</v>
      </c>
      <c r="AR14" s="219">
        <v>0</v>
      </c>
      <c r="AS14" s="219">
        <v>0</v>
      </c>
      <c r="AT14" s="219">
        <v>1</v>
      </c>
      <c r="AU14" s="219">
        <v>3</v>
      </c>
      <c r="AV14" s="219">
        <v>0</v>
      </c>
      <c r="AW14" s="219">
        <v>5</v>
      </c>
      <c r="AZ14" s="219" t="s">
        <v>273</v>
      </c>
      <c r="BA14" s="219">
        <v>1</v>
      </c>
      <c r="BB14" s="219">
        <v>0</v>
      </c>
      <c r="BC14" s="219">
        <v>0</v>
      </c>
      <c r="BD14" s="219">
        <v>1</v>
      </c>
      <c r="BE14" s="219">
        <v>3</v>
      </c>
      <c r="BF14" s="219">
        <v>4</v>
      </c>
      <c r="BG14" s="219">
        <v>1.73</v>
      </c>
      <c r="BH14" s="219">
        <v>5</v>
      </c>
      <c r="BI14" s="219">
        <v>5</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9" t="s">
        <v>274</v>
      </c>
      <c r="AP15" s="219">
        <v>0</v>
      </c>
      <c r="AQ15" s="219">
        <v>1</v>
      </c>
      <c r="AR15" s="219">
        <v>0</v>
      </c>
      <c r="AS15" s="219">
        <v>0</v>
      </c>
      <c r="AT15" s="219">
        <v>3</v>
      </c>
      <c r="AU15" s="219">
        <v>1</v>
      </c>
      <c r="AV15" s="219">
        <v>0</v>
      </c>
      <c r="AW15" s="219">
        <v>5</v>
      </c>
      <c r="AZ15" s="219" t="s">
        <v>274</v>
      </c>
      <c r="BA15" s="219">
        <v>1</v>
      </c>
      <c r="BB15" s="219">
        <v>0</v>
      </c>
      <c r="BC15" s="219">
        <v>0</v>
      </c>
      <c r="BD15" s="219">
        <v>3</v>
      </c>
      <c r="BE15" s="219">
        <v>1</v>
      </c>
      <c r="BF15" s="219">
        <v>3.6</v>
      </c>
      <c r="BG15" s="219">
        <v>1.52</v>
      </c>
      <c r="BH15" s="219">
        <v>4</v>
      </c>
      <c r="BI15" s="219">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9" t="s">
        <v>275</v>
      </c>
      <c r="AP16" s="219">
        <v>0</v>
      </c>
      <c r="AQ16" s="219">
        <v>0</v>
      </c>
      <c r="AR16" s="219">
        <v>1</v>
      </c>
      <c r="AS16" s="219">
        <v>0</v>
      </c>
      <c r="AT16" s="219">
        <v>3</v>
      </c>
      <c r="AU16" s="219">
        <v>1</v>
      </c>
      <c r="AV16" s="219">
        <v>0</v>
      </c>
      <c r="AW16" s="219">
        <v>5</v>
      </c>
      <c r="AZ16" s="219" t="s">
        <v>275</v>
      </c>
      <c r="BA16" s="219">
        <v>0</v>
      </c>
      <c r="BB16" s="219">
        <v>1</v>
      </c>
      <c r="BC16" s="219">
        <v>0</v>
      </c>
      <c r="BD16" s="219">
        <v>3</v>
      </c>
      <c r="BE16" s="219">
        <v>1</v>
      </c>
      <c r="BF16" s="219">
        <v>3.8</v>
      </c>
      <c r="BG16" s="219">
        <v>1.1000000000000001</v>
      </c>
      <c r="BH16" s="219">
        <v>4</v>
      </c>
      <c r="BI16" s="219">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9" t="s">
        <v>276</v>
      </c>
      <c r="AP17" s="219">
        <v>0</v>
      </c>
      <c r="AQ17" s="219">
        <v>1</v>
      </c>
      <c r="AR17" s="219">
        <v>0</v>
      </c>
      <c r="AS17" s="219">
        <v>0</v>
      </c>
      <c r="AT17" s="219">
        <v>1</v>
      </c>
      <c r="AU17" s="219">
        <v>3</v>
      </c>
      <c r="AV17" s="219">
        <v>0</v>
      </c>
      <c r="AW17" s="219">
        <v>5</v>
      </c>
      <c r="AZ17" s="219" t="s">
        <v>276</v>
      </c>
      <c r="BA17" s="219">
        <v>1</v>
      </c>
      <c r="BB17" s="219">
        <v>0</v>
      </c>
      <c r="BC17" s="219">
        <v>0</v>
      </c>
      <c r="BD17" s="219">
        <v>1</v>
      </c>
      <c r="BE17" s="219">
        <v>3</v>
      </c>
      <c r="BF17" s="219">
        <v>4</v>
      </c>
      <c r="BG17" s="219">
        <v>1.73</v>
      </c>
      <c r="BH17" s="219">
        <v>5</v>
      </c>
      <c r="BI17" s="219">
        <v>5</v>
      </c>
    </row>
    <row r="18" spans="1:61" ht="21">
      <c r="A18" s="252" t="s">
        <v>214</v>
      </c>
      <c r="B18" s="252"/>
      <c r="C18" s="252"/>
      <c r="D18" s="252"/>
      <c r="E18" s="252"/>
      <c r="F18" s="252"/>
      <c r="G18" s="252"/>
      <c r="H18" s="252"/>
      <c r="I18" s="252"/>
      <c r="J18" s="252"/>
      <c r="K18" s="252"/>
      <c r="L18" s="252"/>
      <c r="M18" s="252"/>
      <c r="N18" s="252"/>
      <c r="O18" s="252"/>
      <c r="P18" s="252"/>
      <c r="Q18" s="252"/>
      <c r="R18" s="252"/>
      <c r="S18" s="252"/>
      <c r="T18" s="252"/>
      <c r="U18" s="252"/>
      <c r="V18" s="4"/>
      <c r="W18" s="4"/>
      <c r="X18" s="4"/>
      <c r="Y18" s="150"/>
      <c r="Z18" s="151"/>
      <c r="AA18" s="152"/>
      <c r="AB18" s="153"/>
      <c r="AC18" s="153"/>
      <c r="AD18" s="153"/>
      <c r="AE18" s="132"/>
      <c r="AF18" s="4"/>
      <c r="AG18" s="4"/>
      <c r="AH18" s="4"/>
      <c r="AI18" s="4"/>
      <c r="AJ18" s="4"/>
      <c r="AK18" s="4"/>
      <c r="AL18" s="150"/>
      <c r="AM18" s="184"/>
      <c r="AN18" s="185"/>
      <c r="AO18" s="219" t="s">
        <v>277</v>
      </c>
      <c r="AP18" s="219">
        <v>0</v>
      </c>
      <c r="AQ18" s="219">
        <v>0</v>
      </c>
      <c r="AR18" s="219">
        <v>0</v>
      </c>
      <c r="AS18" s="219">
        <v>1</v>
      </c>
      <c r="AT18" s="219">
        <v>1</v>
      </c>
      <c r="AU18" s="219">
        <v>3</v>
      </c>
      <c r="AV18" s="219">
        <v>0</v>
      </c>
      <c r="AW18" s="219">
        <v>5</v>
      </c>
      <c r="AZ18" s="219" t="s">
        <v>277</v>
      </c>
      <c r="BA18" s="219">
        <v>0</v>
      </c>
      <c r="BB18" s="219">
        <v>0</v>
      </c>
      <c r="BC18" s="219">
        <v>1</v>
      </c>
      <c r="BD18" s="219">
        <v>1</v>
      </c>
      <c r="BE18" s="219">
        <v>3</v>
      </c>
      <c r="BF18" s="219">
        <v>4.4000000000000004</v>
      </c>
      <c r="BG18" s="219">
        <v>0.89</v>
      </c>
      <c r="BH18" s="219">
        <v>5</v>
      </c>
      <c r="BI18" s="219">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9" t="s">
        <v>278</v>
      </c>
      <c r="AP19" s="219">
        <v>0</v>
      </c>
      <c r="AQ19" s="219">
        <v>1</v>
      </c>
      <c r="AR19" s="219">
        <v>0</v>
      </c>
      <c r="AS19" s="219">
        <v>0</v>
      </c>
      <c r="AT19" s="219">
        <v>1</v>
      </c>
      <c r="AU19" s="219">
        <v>2</v>
      </c>
      <c r="AV19" s="219">
        <v>1</v>
      </c>
      <c r="AW19" s="219">
        <v>5</v>
      </c>
      <c r="AZ19" s="219" t="s">
        <v>278</v>
      </c>
      <c r="BA19" s="219">
        <v>1</v>
      </c>
      <c r="BB19" s="219">
        <v>0</v>
      </c>
      <c r="BC19" s="219">
        <v>0</v>
      </c>
      <c r="BD19" s="219">
        <v>1</v>
      </c>
      <c r="BE19" s="219">
        <v>2</v>
      </c>
      <c r="BF19" s="219">
        <v>3.75</v>
      </c>
      <c r="BG19" s="219">
        <v>1.89</v>
      </c>
      <c r="BH19" s="219">
        <v>5</v>
      </c>
      <c r="BI19" s="219">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9" t="s">
        <v>279</v>
      </c>
      <c r="AP20" s="219">
        <v>2</v>
      </c>
      <c r="AQ20" s="219">
        <v>0</v>
      </c>
      <c r="AR20" s="219">
        <v>0</v>
      </c>
      <c r="AS20" s="219">
        <v>0</v>
      </c>
      <c r="AT20" s="219">
        <v>1</v>
      </c>
      <c r="AU20" s="219">
        <v>2</v>
      </c>
      <c r="AV20" s="219">
        <v>0</v>
      </c>
      <c r="AW20" s="219">
        <v>5</v>
      </c>
      <c r="AZ20" s="219" t="s">
        <v>279</v>
      </c>
      <c r="BA20" s="219">
        <v>0</v>
      </c>
      <c r="BB20" s="219">
        <v>0</v>
      </c>
      <c r="BC20" s="219">
        <v>0</v>
      </c>
      <c r="BD20" s="219">
        <v>1</v>
      </c>
      <c r="BE20" s="219">
        <v>2</v>
      </c>
      <c r="BF20" s="219">
        <v>4.67</v>
      </c>
      <c r="BG20" s="219">
        <v>0.57999999999999996</v>
      </c>
      <c r="BH20" s="219">
        <v>5</v>
      </c>
      <c r="BI20" s="219">
        <v>5</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9" t="s">
        <v>280</v>
      </c>
      <c r="AP21" s="219">
        <v>2</v>
      </c>
      <c r="AQ21" s="219">
        <v>0</v>
      </c>
      <c r="AR21" s="219">
        <v>0</v>
      </c>
      <c r="AS21" s="219">
        <v>0</v>
      </c>
      <c r="AT21" s="219">
        <v>2</v>
      </c>
      <c r="AU21" s="219">
        <v>1</v>
      </c>
      <c r="AV21" s="219">
        <v>0</v>
      </c>
      <c r="AW21" s="219">
        <v>5</v>
      </c>
      <c r="AZ21" s="219" t="s">
        <v>280</v>
      </c>
      <c r="BA21" s="219">
        <v>0</v>
      </c>
      <c r="BB21" s="219">
        <v>0</v>
      </c>
      <c r="BC21" s="219">
        <v>0</v>
      </c>
      <c r="BD21" s="219">
        <v>2</v>
      </c>
      <c r="BE21" s="219">
        <v>1</v>
      </c>
      <c r="BF21" s="219">
        <v>4.33</v>
      </c>
      <c r="BG21" s="219">
        <v>0.57999999999999996</v>
      </c>
      <c r="BH21" s="219">
        <v>4</v>
      </c>
      <c r="BI21" s="219">
        <v>4</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9" t="s">
        <v>281</v>
      </c>
      <c r="AP22" s="219">
        <v>2</v>
      </c>
      <c r="AQ22" s="219">
        <v>0</v>
      </c>
      <c r="AR22" s="219">
        <v>0</v>
      </c>
      <c r="AS22" s="219">
        <v>0</v>
      </c>
      <c r="AT22" s="219">
        <v>1</v>
      </c>
      <c r="AU22" s="219">
        <v>1</v>
      </c>
      <c r="AV22" s="219">
        <v>1</v>
      </c>
      <c r="AW22" s="219">
        <v>5</v>
      </c>
      <c r="AZ22" s="219" t="s">
        <v>281</v>
      </c>
      <c r="BA22" s="219">
        <v>0</v>
      </c>
      <c r="BB22" s="219">
        <v>0</v>
      </c>
      <c r="BC22" s="219">
        <v>0</v>
      </c>
      <c r="BD22" s="219">
        <v>1</v>
      </c>
      <c r="BE22" s="219">
        <v>1</v>
      </c>
      <c r="BF22" s="219">
        <v>4.5</v>
      </c>
      <c r="BG22" s="219">
        <v>0.71</v>
      </c>
      <c r="BH22" s="219">
        <v>5</v>
      </c>
      <c r="BI22" s="219">
        <v>4</v>
      </c>
    </row>
    <row r="23" spans="1:61" ht="34.5" customHeight="1">
      <c r="A23" s="153"/>
      <c r="B23" s="133" t="s">
        <v>216</v>
      </c>
      <c r="C23" s="157">
        <v>0</v>
      </c>
      <c r="D23" s="128">
        <f>C23/SUM(C$23:C$29)</f>
        <v>0</v>
      </c>
      <c r="E23" s="116"/>
      <c r="F23" s="4"/>
      <c r="G23" s="4"/>
      <c r="H23" s="151"/>
      <c r="I23" s="151"/>
      <c r="J23" s="152"/>
      <c r="K23" s="153"/>
      <c r="L23" s="156"/>
      <c r="M23" s="156"/>
      <c r="N23" s="132"/>
      <c r="P23" s="4"/>
      <c r="Q23" s="4"/>
      <c r="R23" s="4"/>
      <c r="S23" s="4"/>
      <c r="T23" s="4"/>
      <c r="U23" s="146"/>
      <c r="V23" s="151"/>
      <c r="W23" s="152"/>
      <c r="X23" s="153"/>
      <c r="AO23" s="219" t="s">
        <v>282</v>
      </c>
      <c r="AP23" s="219">
        <v>2</v>
      </c>
      <c r="AQ23" s="219">
        <v>0</v>
      </c>
      <c r="AR23" s="219">
        <v>0</v>
      </c>
      <c r="AS23" s="219">
        <v>0</v>
      </c>
      <c r="AT23" s="219">
        <v>0</v>
      </c>
      <c r="AU23" s="219">
        <v>2</v>
      </c>
      <c r="AV23" s="219">
        <v>1</v>
      </c>
      <c r="AW23" s="219">
        <v>5</v>
      </c>
      <c r="AZ23" s="219" t="s">
        <v>282</v>
      </c>
      <c r="BA23" s="219">
        <v>0</v>
      </c>
      <c r="BB23" s="219">
        <v>0</v>
      </c>
      <c r="BC23" s="219">
        <v>0</v>
      </c>
      <c r="BD23" s="219">
        <v>0</v>
      </c>
      <c r="BE23" s="219">
        <v>2</v>
      </c>
      <c r="BF23" s="219">
        <v>5</v>
      </c>
      <c r="BG23" s="219">
        <v>0</v>
      </c>
      <c r="BH23" s="219">
        <v>5</v>
      </c>
      <c r="BI23" s="219">
        <v>5</v>
      </c>
    </row>
    <row r="24" spans="1:61" ht="18.75" customHeight="1">
      <c r="A24" s="153"/>
      <c r="B24" s="133" t="s">
        <v>217</v>
      </c>
      <c r="C24" s="157">
        <v>2</v>
      </c>
      <c r="D24" s="128">
        <f t="shared" ref="D24:D29" si="0">C24/SUM(C$23:C$29)</f>
        <v>0.2857142857142857</v>
      </c>
      <c r="E24" s="116"/>
      <c r="F24" s="4"/>
      <c r="G24" s="4"/>
      <c r="H24" s="150"/>
      <c r="I24" s="146"/>
      <c r="J24" s="152"/>
      <c r="K24" s="153"/>
      <c r="L24" s="156"/>
      <c r="M24" s="156"/>
      <c r="N24" s="132"/>
      <c r="P24" s="4"/>
      <c r="Q24" s="4"/>
      <c r="R24" s="4"/>
      <c r="S24" s="4"/>
      <c r="T24" s="4"/>
      <c r="U24" s="146"/>
      <c r="V24" s="151"/>
      <c r="W24" s="152"/>
      <c r="X24" s="153"/>
      <c r="AO24" s="219" t="s">
        <v>283</v>
      </c>
      <c r="AP24" s="219">
        <v>2</v>
      </c>
      <c r="AQ24" s="219">
        <v>0</v>
      </c>
      <c r="AR24" s="219">
        <v>0</v>
      </c>
      <c r="AS24" s="219">
        <v>0</v>
      </c>
      <c r="AT24" s="219">
        <v>1</v>
      </c>
      <c r="AU24" s="219">
        <v>1</v>
      </c>
      <c r="AV24" s="219">
        <v>1</v>
      </c>
      <c r="AW24" s="219">
        <v>5</v>
      </c>
      <c r="AZ24" s="219" t="s">
        <v>283</v>
      </c>
      <c r="BA24" s="219">
        <v>0</v>
      </c>
      <c r="BB24" s="219">
        <v>0</v>
      </c>
      <c r="BC24" s="219">
        <v>0</v>
      </c>
      <c r="BD24" s="219">
        <v>1</v>
      </c>
      <c r="BE24" s="219">
        <v>1</v>
      </c>
      <c r="BF24" s="219">
        <v>4.5</v>
      </c>
      <c r="BG24" s="219">
        <v>0.71</v>
      </c>
      <c r="BH24" s="219">
        <v>5</v>
      </c>
      <c r="BI24" s="219">
        <v>4</v>
      </c>
    </row>
    <row r="25" spans="1:61" ht="18.75" customHeight="1">
      <c r="A25" s="153"/>
      <c r="B25" s="133" t="s">
        <v>218</v>
      </c>
      <c r="C25" s="157">
        <v>0</v>
      </c>
      <c r="D25" s="128">
        <f t="shared" si="0"/>
        <v>0</v>
      </c>
      <c r="E25" s="116"/>
      <c r="F25" s="4"/>
      <c r="G25" s="4"/>
      <c r="H25" s="4"/>
      <c r="I25" s="4"/>
      <c r="J25" s="4"/>
      <c r="K25" s="4"/>
      <c r="L25" s="4"/>
      <c r="P25" s="4"/>
      <c r="Q25" s="4"/>
      <c r="R25" s="4"/>
      <c r="S25" s="4"/>
      <c r="T25" s="4"/>
      <c r="U25" s="146"/>
      <c r="V25" s="151"/>
      <c r="W25" s="152"/>
      <c r="X25" s="153"/>
      <c r="AO25" s="219" t="s">
        <v>284</v>
      </c>
      <c r="AP25" s="219">
        <v>2</v>
      </c>
      <c r="AQ25" s="219">
        <v>0</v>
      </c>
      <c r="AR25" s="219">
        <v>0</v>
      </c>
      <c r="AS25" s="219">
        <v>0</v>
      </c>
      <c r="AT25" s="219">
        <v>1</v>
      </c>
      <c r="AU25" s="219">
        <v>1</v>
      </c>
      <c r="AV25" s="219">
        <v>1</v>
      </c>
      <c r="AW25" s="219">
        <v>5</v>
      </c>
      <c r="AZ25" s="219" t="s">
        <v>284</v>
      </c>
      <c r="BA25" s="219">
        <v>0</v>
      </c>
      <c r="BB25" s="219">
        <v>0</v>
      </c>
      <c r="BC25" s="219">
        <v>0</v>
      </c>
      <c r="BD25" s="219">
        <v>1</v>
      </c>
      <c r="BE25" s="219">
        <v>1</v>
      </c>
      <c r="BF25" s="219">
        <v>4.5</v>
      </c>
      <c r="BG25" s="219">
        <v>0.71</v>
      </c>
      <c r="BH25" s="219">
        <v>5</v>
      </c>
      <c r="BI25" s="219">
        <v>4</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9" t="s">
        <v>285</v>
      </c>
      <c r="AP26" s="219">
        <v>2</v>
      </c>
      <c r="AQ26" s="219">
        <v>0</v>
      </c>
      <c r="AR26" s="219">
        <v>0</v>
      </c>
      <c r="AS26" s="219">
        <v>0</v>
      </c>
      <c r="AT26" s="219">
        <v>0</v>
      </c>
      <c r="AU26" s="219">
        <v>2</v>
      </c>
      <c r="AV26" s="219">
        <v>1</v>
      </c>
      <c r="AW26" s="219">
        <v>5</v>
      </c>
      <c r="AZ26" s="219" t="s">
        <v>285</v>
      </c>
      <c r="BA26" s="219">
        <v>0</v>
      </c>
      <c r="BB26" s="219">
        <v>0</v>
      </c>
      <c r="BC26" s="219">
        <v>0</v>
      </c>
      <c r="BD26" s="219">
        <v>0</v>
      </c>
      <c r="BE26" s="219">
        <v>2</v>
      </c>
      <c r="BF26" s="219">
        <v>5</v>
      </c>
      <c r="BG26" s="219">
        <v>0</v>
      </c>
      <c r="BH26" s="219">
        <v>5</v>
      </c>
      <c r="BI26" s="219">
        <v>5</v>
      </c>
    </row>
    <row r="27" spans="1:61" ht="56.25" customHeight="1">
      <c r="A27" s="153"/>
      <c r="B27" s="133" t="s">
        <v>220</v>
      </c>
      <c r="C27" s="157">
        <v>3</v>
      </c>
      <c r="D27" s="128">
        <f t="shared" si="0"/>
        <v>0.42857142857142855</v>
      </c>
      <c r="E27" s="116"/>
      <c r="F27" s="4"/>
      <c r="G27" s="4"/>
      <c r="H27" s="4"/>
      <c r="I27" s="4"/>
      <c r="J27" s="4"/>
      <c r="K27" s="4"/>
      <c r="L27" s="4"/>
      <c r="P27" s="4"/>
      <c r="Q27" s="4"/>
      <c r="R27" s="4"/>
      <c r="S27" s="4"/>
      <c r="T27" s="4"/>
      <c r="U27" s="4"/>
      <c r="V27" s="4"/>
      <c r="W27" s="4"/>
      <c r="X27" s="4"/>
      <c r="AO27" s="219" t="s">
        <v>286</v>
      </c>
      <c r="AP27" s="219">
        <v>2</v>
      </c>
      <c r="AQ27" s="219">
        <v>0</v>
      </c>
      <c r="AR27" s="219">
        <v>0</v>
      </c>
      <c r="AS27" s="219">
        <v>0</v>
      </c>
      <c r="AT27" s="219">
        <v>2</v>
      </c>
      <c r="AU27" s="219">
        <v>1</v>
      </c>
      <c r="AV27" s="219">
        <v>0</v>
      </c>
      <c r="AW27" s="219">
        <v>5</v>
      </c>
      <c r="AZ27" s="219" t="s">
        <v>286</v>
      </c>
      <c r="BA27" s="219">
        <v>0</v>
      </c>
      <c r="BB27" s="219">
        <v>0</v>
      </c>
      <c r="BC27" s="219">
        <v>0</v>
      </c>
      <c r="BD27" s="219">
        <v>2</v>
      </c>
      <c r="BE27" s="219">
        <v>1</v>
      </c>
      <c r="BF27" s="219">
        <v>4.33</v>
      </c>
      <c r="BG27" s="219">
        <v>0.57999999999999996</v>
      </c>
      <c r="BH27" s="219">
        <v>4</v>
      </c>
      <c r="BI27" s="219">
        <v>4</v>
      </c>
    </row>
    <row r="28" spans="1:61" ht="56.25">
      <c r="A28" s="4"/>
      <c r="B28" s="133" t="s">
        <v>221</v>
      </c>
      <c r="C28" s="157">
        <v>0</v>
      </c>
      <c r="D28" s="128">
        <f t="shared" si="0"/>
        <v>0</v>
      </c>
      <c r="E28" s="4"/>
      <c r="F28" s="4"/>
      <c r="G28" s="4"/>
      <c r="H28" s="4"/>
      <c r="I28" s="4"/>
      <c r="J28" s="4"/>
      <c r="K28" s="4"/>
      <c r="L28" s="4"/>
      <c r="P28" s="4"/>
      <c r="Q28" s="4"/>
      <c r="R28" s="4"/>
      <c r="S28" s="4"/>
      <c r="T28" s="4"/>
      <c r="U28" s="4"/>
      <c r="V28" s="4"/>
      <c r="W28" s="4"/>
      <c r="X28" s="4"/>
      <c r="AO28" s="219" t="s">
        <v>287</v>
      </c>
      <c r="AP28" s="219">
        <v>0</v>
      </c>
      <c r="AQ28" s="219">
        <v>1</v>
      </c>
      <c r="AR28" s="219">
        <v>0</v>
      </c>
      <c r="AS28" s="219">
        <v>1</v>
      </c>
      <c r="AT28" s="219">
        <v>0</v>
      </c>
      <c r="AU28" s="219">
        <v>1</v>
      </c>
      <c r="AV28" s="219">
        <v>0</v>
      </c>
      <c r="AW28" s="219">
        <v>3</v>
      </c>
      <c r="AZ28" s="219" t="s">
        <v>287</v>
      </c>
      <c r="BA28" s="219">
        <v>1</v>
      </c>
      <c r="BB28" s="219">
        <v>0</v>
      </c>
      <c r="BC28" s="219">
        <v>1</v>
      </c>
      <c r="BD28" s="219">
        <v>0</v>
      </c>
      <c r="BE28" s="219">
        <v>1</v>
      </c>
      <c r="BF28" s="219">
        <v>3</v>
      </c>
      <c r="BG28" s="219">
        <v>2</v>
      </c>
      <c r="BH28" s="219">
        <v>3</v>
      </c>
      <c r="BI28" s="219">
        <v>1</v>
      </c>
    </row>
    <row r="29" spans="1:61" ht="18.75">
      <c r="A29" s="4"/>
      <c r="B29" s="133" t="s">
        <v>208</v>
      </c>
      <c r="C29" s="157">
        <v>2</v>
      </c>
      <c r="D29" s="128">
        <f t="shared" si="0"/>
        <v>0.2857142857142857</v>
      </c>
      <c r="E29" s="4"/>
      <c r="F29" s="4"/>
      <c r="G29" s="4"/>
      <c r="H29" s="4"/>
      <c r="I29" s="4"/>
      <c r="J29" s="4"/>
      <c r="K29" s="4"/>
      <c r="L29" s="4"/>
      <c r="P29" s="4"/>
      <c r="Q29" s="4"/>
      <c r="R29" s="4"/>
      <c r="S29" s="4"/>
      <c r="T29" s="4"/>
      <c r="U29" s="4"/>
      <c r="V29" s="4"/>
      <c r="W29" s="4"/>
      <c r="X29" s="4"/>
      <c r="AO29" s="219" t="s">
        <v>288</v>
      </c>
      <c r="AP29" s="219">
        <v>0</v>
      </c>
      <c r="AQ29" s="219">
        <v>1</v>
      </c>
      <c r="AR29" s="219">
        <v>1</v>
      </c>
      <c r="AS29" s="219">
        <v>0</v>
      </c>
      <c r="AT29" s="219">
        <v>0</v>
      </c>
      <c r="AU29" s="219">
        <v>1</v>
      </c>
      <c r="AV29" s="219">
        <v>0</v>
      </c>
      <c r="AW29" s="219">
        <v>3</v>
      </c>
      <c r="AZ29" s="219" t="s">
        <v>288</v>
      </c>
      <c r="BA29" s="219">
        <v>1</v>
      </c>
      <c r="BB29" s="219">
        <v>1</v>
      </c>
      <c r="BC29" s="219">
        <v>0</v>
      </c>
      <c r="BD29" s="219">
        <v>0</v>
      </c>
      <c r="BE29" s="219">
        <v>1</v>
      </c>
      <c r="BF29" s="219">
        <v>2.67</v>
      </c>
      <c r="BG29" s="219">
        <v>2.08</v>
      </c>
      <c r="BH29" s="219">
        <v>2</v>
      </c>
      <c r="BI29" s="219">
        <v>1</v>
      </c>
    </row>
    <row r="30" spans="1:61">
      <c r="A30" s="4"/>
      <c r="B30" s="190"/>
      <c r="C30" s="4"/>
      <c r="D30" s="4"/>
      <c r="E30" s="4"/>
      <c r="F30" s="4"/>
      <c r="G30" s="4"/>
      <c r="H30" s="4"/>
      <c r="I30" s="4"/>
      <c r="J30" s="4"/>
      <c r="K30" s="4"/>
      <c r="L30" s="4"/>
      <c r="P30" s="4"/>
      <c r="Q30" s="4"/>
      <c r="R30" s="4"/>
      <c r="S30" s="4"/>
      <c r="T30" s="4"/>
      <c r="U30" s="4"/>
      <c r="V30" s="4"/>
      <c r="W30" s="4"/>
      <c r="X30" s="4"/>
      <c r="AO30" s="219" t="s">
        <v>289</v>
      </c>
      <c r="AP30" s="219">
        <v>0</v>
      </c>
      <c r="AQ30" s="219">
        <v>1</v>
      </c>
      <c r="AR30" s="219">
        <v>0</v>
      </c>
      <c r="AS30" s="219">
        <v>1</v>
      </c>
      <c r="AT30" s="219">
        <v>0</v>
      </c>
      <c r="AU30" s="219">
        <v>1</v>
      </c>
      <c r="AV30" s="219">
        <v>0</v>
      </c>
      <c r="AW30" s="219">
        <v>3</v>
      </c>
      <c r="AZ30" s="219" t="s">
        <v>289</v>
      </c>
      <c r="BA30" s="219">
        <v>1</v>
      </c>
      <c r="BB30" s="219">
        <v>0</v>
      </c>
      <c r="BC30" s="219">
        <v>1</v>
      </c>
      <c r="BD30" s="219">
        <v>0</v>
      </c>
      <c r="BE30" s="219">
        <v>1</v>
      </c>
      <c r="BF30" s="219">
        <v>3</v>
      </c>
      <c r="BG30" s="219">
        <v>2</v>
      </c>
      <c r="BH30" s="219">
        <v>3</v>
      </c>
      <c r="BI30" s="219">
        <v>1</v>
      </c>
    </row>
    <row r="31" spans="1:61">
      <c r="A31" s="4"/>
      <c r="B31" s="4"/>
      <c r="C31" s="4"/>
      <c r="D31" s="4"/>
      <c r="E31" s="4"/>
      <c r="F31" s="4"/>
      <c r="G31" s="4"/>
      <c r="H31" s="4"/>
      <c r="I31" s="4"/>
      <c r="J31" s="4"/>
      <c r="K31" s="4"/>
      <c r="L31" s="4"/>
      <c r="P31" s="4"/>
      <c r="Q31" s="4"/>
      <c r="R31" s="4"/>
      <c r="S31" s="4"/>
      <c r="T31" s="4"/>
      <c r="U31" s="4"/>
      <c r="V31" s="4"/>
      <c r="W31" s="4"/>
      <c r="X31" s="4"/>
      <c r="AO31" s="219" t="s">
        <v>290</v>
      </c>
      <c r="AP31" s="219">
        <v>0</v>
      </c>
      <c r="AQ31" s="219">
        <v>1</v>
      </c>
      <c r="AR31" s="219">
        <v>0</v>
      </c>
      <c r="AS31" s="219">
        <v>0</v>
      </c>
      <c r="AT31" s="219">
        <v>0</v>
      </c>
      <c r="AU31" s="219">
        <v>2</v>
      </c>
      <c r="AV31" s="219">
        <v>0</v>
      </c>
      <c r="AW31" s="219">
        <v>3</v>
      </c>
      <c r="AZ31" s="219" t="s">
        <v>290</v>
      </c>
      <c r="BA31" s="219">
        <v>1</v>
      </c>
      <c r="BB31" s="219">
        <v>0</v>
      </c>
      <c r="BC31" s="219">
        <v>0</v>
      </c>
      <c r="BD31" s="219">
        <v>0</v>
      </c>
      <c r="BE31" s="219">
        <v>2</v>
      </c>
      <c r="BF31" s="219">
        <v>3.67</v>
      </c>
      <c r="BG31" s="219">
        <v>2.31</v>
      </c>
      <c r="BH31" s="219">
        <v>5</v>
      </c>
      <c r="BI31" s="219">
        <v>5</v>
      </c>
    </row>
    <row r="32" spans="1:61">
      <c r="A32" s="4"/>
      <c r="B32" s="4"/>
      <c r="C32" s="4"/>
      <c r="D32" s="4"/>
      <c r="E32" s="4"/>
      <c r="F32" s="4"/>
      <c r="G32" s="4"/>
      <c r="H32" s="4"/>
      <c r="I32" s="4"/>
      <c r="J32" s="4"/>
      <c r="K32" s="4"/>
      <c r="L32" s="4"/>
      <c r="P32" s="4"/>
      <c r="Q32" s="4"/>
      <c r="R32" s="4"/>
      <c r="S32" s="4"/>
      <c r="T32" s="4"/>
      <c r="U32" s="4"/>
      <c r="V32" s="4"/>
      <c r="W32" s="4"/>
      <c r="X32" s="4"/>
      <c r="AO32" s="219" t="s">
        <v>291</v>
      </c>
      <c r="AP32" s="219">
        <v>0</v>
      </c>
      <c r="AQ32" s="219">
        <v>1</v>
      </c>
      <c r="AR32" s="219">
        <v>0</v>
      </c>
      <c r="AS32" s="219">
        <v>0</v>
      </c>
      <c r="AT32" s="219">
        <v>0</v>
      </c>
      <c r="AU32" s="219">
        <v>2</v>
      </c>
      <c r="AV32" s="219">
        <v>0</v>
      </c>
      <c r="AW32" s="219">
        <v>3</v>
      </c>
      <c r="AZ32" s="219" t="s">
        <v>291</v>
      </c>
      <c r="BA32" s="219">
        <v>1</v>
      </c>
      <c r="BB32" s="219">
        <v>0</v>
      </c>
      <c r="BC32" s="219">
        <v>0</v>
      </c>
      <c r="BD32" s="219">
        <v>0</v>
      </c>
      <c r="BE32" s="219">
        <v>2</v>
      </c>
      <c r="BF32" s="219">
        <v>3.67</v>
      </c>
      <c r="BG32" s="219">
        <v>2.31</v>
      </c>
      <c r="BH32" s="219">
        <v>5</v>
      </c>
      <c r="BI32" s="219">
        <v>5</v>
      </c>
    </row>
    <row r="33" spans="1:61">
      <c r="A33" s="4"/>
      <c r="B33" s="4"/>
      <c r="C33" s="4"/>
      <c r="D33" s="4"/>
      <c r="E33" s="4"/>
      <c r="F33" s="4"/>
      <c r="G33" s="4"/>
      <c r="H33" s="4"/>
      <c r="I33" s="4"/>
      <c r="J33" s="4"/>
      <c r="K33" s="4"/>
      <c r="L33" s="4"/>
      <c r="P33" s="4"/>
      <c r="Q33" s="4"/>
      <c r="R33" s="4"/>
      <c r="S33" s="4"/>
      <c r="T33" s="4"/>
      <c r="U33" s="4"/>
      <c r="V33" s="4"/>
      <c r="W33" s="4"/>
      <c r="X33" s="4"/>
      <c r="AO33" s="219" t="s">
        <v>292</v>
      </c>
      <c r="AP33" s="219">
        <v>0</v>
      </c>
      <c r="AQ33" s="219">
        <v>0</v>
      </c>
      <c r="AR33" s="219">
        <v>1</v>
      </c>
      <c r="AS33" s="219">
        <v>0</v>
      </c>
      <c r="AT33" s="219">
        <v>0</v>
      </c>
      <c r="AU33" s="219">
        <v>4</v>
      </c>
      <c r="AV33" s="219">
        <v>0</v>
      </c>
      <c r="AW33" s="219">
        <v>5</v>
      </c>
      <c r="AZ33" s="219" t="s">
        <v>292</v>
      </c>
      <c r="BA33" s="219">
        <v>0</v>
      </c>
      <c r="BB33" s="219">
        <v>1</v>
      </c>
      <c r="BC33" s="219">
        <v>0</v>
      </c>
      <c r="BD33" s="219">
        <v>0</v>
      </c>
      <c r="BE33" s="219">
        <v>4</v>
      </c>
      <c r="BF33" s="219">
        <v>4.4000000000000004</v>
      </c>
      <c r="BG33" s="219">
        <v>1.34</v>
      </c>
      <c r="BH33" s="219">
        <v>5</v>
      </c>
      <c r="BI33" s="219">
        <v>5</v>
      </c>
    </row>
    <row r="34" spans="1:61">
      <c r="A34" s="4"/>
      <c r="B34" s="4"/>
      <c r="C34" s="4"/>
      <c r="D34" s="4"/>
      <c r="E34" s="4"/>
      <c r="F34" s="4"/>
      <c r="G34" s="4"/>
      <c r="H34" s="4"/>
      <c r="I34" s="4"/>
      <c r="J34" s="4"/>
      <c r="K34" s="4"/>
      <c r="L34" s="4"/>
      <c r="P34" s="4"/>
      <c r="Q34" s="4"/>
      <c r="R34" s="4"/>
      <c r="S34" s="4"/>
      <c r="T34" s="4"/>
      <c r="U34" s="4"/>
      <c r="V34" s="4"/>
      <c r="W34" s="4"/>
      <c r="X34" s="4"/>
      <c r="AO34" s="219" t="s">
        <v>293</v>
      </c>
      <c r="AP34" s="219">
        <v>0</v>
      </c>
      <c r="AQ34" s="219">
        <v>0</v>
      </c>
      <c r="AR34" s="219">
        <v>1</v>
      </c>
      <c r="AS34" s="219">
        <v>0</v>
      </c>
      <c r="AT34" s="219">
        <v>0</v>
      </c>
      <c r="AU34" s="219">
        <v>4</v>
      </c>
      <c r="AV34" s="219">
        <v>0</v>
      </c>
      <c r="AW34" s="219">
        <v>5</v>
      </c>
      <c r="AZ34" s="219" t="s">
        <v>293</v>
      </c>
      <c r="BA34" s="219">
        <v>0</v>
      </c>
      <c r="BB34" s="219">
        <v>1</v>
      </c>
      <c r="BC34" s="219">
        <v>0</v>
      </c>
      <c r="BD34" s="219">
        <v>0</v>
      </c>
      <c r="BE34" s="219">
        <v>4</v>
      </c>
      <c r="BF34" s="219">
        <v>4.4000000000000004</v>
      </c>
      <c r="BG34" s="219">
        <v>1.34</v>
      </c>
      <c r="BH34" s="219">
        <v>5</v>
      </c>
      <c r="BI34" s="219">
        <v>5</v>
      </c>
    </row>
    <row r="35" spans="1:61">
      <c r="A35" s="4"/>
      <c r="B35" s="4"/>
      <c r="C35" s="4"/>
      <c r="D35" s="4"/>
      <c r="E35" s="4"/>
      <c r="F35" s="4"/>
      <c r="G35" s="4"/>
      <c r="H35" s="4"/>
      <c r="I35" s="4"/>
      <c r="J35" s="4"/>
      <c r="K35" s="4"/>
      <c r="L35" s="4"/>
      <c r="P35" s="4"/>
      <c r="Q35" s="4"/>
      <c r="R35" s="4"/>
      <c r="S35" s="4"/>
      <c r="T35" s="4"/>
      <c r="U35" s="4"/>
      <c r="V35" s="4"/>
      <c r="W35" s="4"/>
      <c r="X35" s="4"/>
      <c r="AO35" s="219" t="s">
        <v>367</v>
      </c>
      <c r="AP35" s="219"/>
      <c r="AQ35" s="219"/>
      <c r="AR35" s="219"/>
      <c r="AS35" s="219"/>
      <c r="AT35" s="219"/>
      <c r="AU35" s="219"/>
      <c r="AV35" s="219"/>
      <c r="AW35" s="219"/>
      <c r="AZ35" s="219" t="s">
        <v>367</v>
      </c>
      <c r="BA35" s="219"/>
      <c r="BB35" s="219"/>
      <c r="BC35" s="219"/>
      <c r="BD35" s="219"/>
      <c r="BE35" s="219"/>
      <c r="BF35" s="219"/>
      <c r="BG35" s="219"/>
      <c r="BH35" s="219"/>
      <c r="BI35" s="219"/>
    </row>
    <row r="36" spans="1:61">
      <c r="A36" s="4"/>
      <c r="B36" s="4"/>
      <c r="C36" s="4"/>
      <c r="D36" s="4"/>
      <c r="E36" s="4"/>
      <c r="F36" s="4"/>
      <c r="G36" s="4"/>
      <c r="H36" s="4"/>
      <c r="I36" s="4"/>
      <c r="J36" s="4"/>
      <c r="K36" s="4"/>
      <c r="L36" s="4"/>
      <c r="M36" s="4"/>
      <c r="N36" s="4"/>
      <c r="P36" s="4"/>
      <c r="Q36" s="4"/>
      <c r="R36" s="4"/>
      <c r="S36" s="4"/>
      <c r="T36" s="4"/>
      <c r="U36" s="4"/>
      <c r="V36" s="4"/>
      <c r="W36" s="4"/>
      <c r="X36" s="4"/>
      <c r="AO36" s="219"/>
      <c r="AP36" s="219"/>
      <c r="AQ36" s="219"/>
      <c r="AR36" s="219"/>
      <c r="AS36" s="219"/>
      <c r="AT36" s="219"/>
      <c r="AU36" s="219"/>
      <c r="AV36" s="219"/>
      <c r="AW36" s="219"/>
      <c r="AZ36" s="219" t="s">
        <v>212</v>
      </c>
      <c r="BA36" s="219"/>
      <c r="BB36" s="219"/>
      <c r="BC36" s="219"/>
      <c r="BD36" s="219"/>
      <c r="BE36" s="219"/>
      <c r="BF36" s="219"/>
      <c r="BG36" s="219"/>
      <c r="BH36" s="219"/>
      <c r="BI36" s="219"/>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9"/>
      <c r="AP37" s="219"/>
      <c r="AQ37" s="219"/>
      <c r="AR37" s="219"/>
      <c r="AS37" s="219"/>
      <c r="AT37" s="219"/>
      <c r="AU37" s="219"/>
      <c r="AV37" s="219"/>
      <c r="AW37" s="219"/>
      <c r="AZ37" s="219"/>
      <c r="BA37" s="219"/>
      <c r="BB37" s="219"/>
      <c r="BC37" s="219"/>
      <c r="BD37" s="219"/>
      <c r="BE37" s="219"/>
      <c r="BF37" s="219"/>
      <c r="BG37" s="219"/>
      <c r="BH37" s="219"/>
      <c r="BI37" s="219"/>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9"/>
      <c r="AP38" s="219"/>
      <c r="AQ38" s="219"/>
      <c r="AR38" s="219"/>
      <c r="AS38" s="219"/>
      <c r="AT38" s="219"/>
      <c r="AU38" s="219"/>
      <c r="AV38" s="219"/>
      <c r="AW38" s="219"/>
      <c r="AZ38" s="219"/>
      <c r="BA38" s="219"/>
      <c r="BB38" s="219"/>
      <c r="BC38" s="219"/>
      <c r="BD38" s="219"/>
      <c r="BE38" s="219"/>
      <c r="BF38" s="219"/>
      <c r="BG38" s="219"/>
      <c r="BH38" s="219"/>
      <c r="BI38" s="219"/>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Z39" s="219"/>
      <c r="BA39" s="219"/>
      <c r="BB39" s="219"/>
      <c r="BC39" s="219"/>
      <c r="BD39" s="219"/>
      <c r="BE39" s="219"/>
      <c r="BF39" s="219"/>
      <c r="BG39" s="219"/>
      <c r="BH39" s="219"/>
      <c r="BI39" s="219"/>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74" t="s">
        <v>234</v>
      </c>
      <c r="B46" s="274"/>
      <c r="C46" s="274"/>
      <c r="D46" s="274"/>
      <c r="E46" s="274"/>
      <c r="F46" s="274"/>
      <c r="G46" s="274"/>
      <c r="H46" s="274"/>
      <c r="I46" s="274"/>
      <c r="J46" s="274"/>
      <c r="K46" s="274"/>
      <c r="L46" s="274"/>
      <c r="M46" s="274"/>
      <c r="N46" s="274"/>
      <c r="O46" s="274"/>
      <c r="P46" s="274"/>
      <c r="Q46" s="274"/>
      <c r="R46" s="274"/>
      <c r="S46" s="274"/>
      <c r="T46" s="274"/>
      <c r="U46" s="274"/>
      <c r="V46" s="4"/>
      <c r="W46" s="4"/>
      <c r="X46" s="4"/>
      <c r="Y46" s="4"/>
      <c r="Z46" s="4"/>
      <c r="AA46" s="4"/>
      <c r="AB46" s="4"/>
      <c r="AC46" s="4"/>
      <c r="AD46" s="4"/>
      <c r="AE46" s="4"/>
      <c r="AF46" s="4"/>
      <c r="AG46" s="4"/>
      <c r="AH46" s="4"/>
      <c r="AI46" s="4"/>
      <c r="AJ46" s="4"/>
      <c r="AK46" s="4"/>
      <c r="AL46" s="4"/>
      <c r="AM46" s="186"/>
      <c r="AN46" s="186"/>
    </row>
    <row r="47" spans="1:61" ht="21.75" customHeight="1" thickBot="1">
      <c r="A47" s="275"/>
      <c r="B47" s="275"/>
      <c r="C47" s="275"/>
      <c r="D47" s="275"/>
      <c r="E47" s="275"/>
      <c r="F47" s="275"/>
      <c r="G47" s="275"/>
      <c r="H47" s="275"/>
      <c r="I47" s="275"/>
      <c r="J47" s="275"/>
      <c r="K47" s="275"/>
      <c r="L47" s="275"/>
      <c r="M47" s="275"/>
      <c r="N47" s="275"/>
      <c r="O47" s="275"/>
      <c r="P47" s="275"/>
      <c r="Q47" s="275"/>
      <c r="R47" s="275"/>
      <c r="S47" s="275"/>
      <c r="T47" s="275"/>
      <c r="U47" s="275"/>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222</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69" t="s">
        <v>223</v>
      </c>
      <c r="B50" s="269"/>
      <c r="C50" s="269"/>
      <c r="D50" s="269"/>
      <c r="E50" s="269"/>
      <c r="F50" s="269"/>
      <c r="G50" s="269"/>
      <c r="H50" s="269"/>
      <c r="I50" s="269"/>
      <c r="J50" s="269"/>
      <c r="K50" s="269"/>
      <c r="L50" s="269"/>
      <c r="M50" s="269"/>
      <c r="N50" s="269"/>
      <c r="O50" s="269"/>
      <c r="P50" s="269"/>
      <c r="Q50" s="269"/>
      <c r="R50" s="269"/>
      <c r="S50" s="269"/>
      <c r="T50" s="269"/>
      <c r="U50" s="270"/>
      <c r="V50" s="129">
        <v>1</v>
      </c>
      <c r="W50" s="130">
        <v>2</v>
      </c>
      <c r="X50" s="130">
        <v>3</v>
      </c>
      <c r="Y50" s="130">
        <v>4</v>
      </c>
      <c r="Z50" s="130">
        <v>5</v>
      </c>
      <c r="AA50" s="139" t="s">
        <v>7</v>
      </c>
      <c r="AB50" s="124" t="s">
        <v>6</v>
      </c>
      <c r="AC50" s="121">
        <v>1</v>
      </c>
      <c r="AD50" s="122">
        <v>2</v>
      </c>
      <c r="AE50" s="122">
        <v>3</v>
      </c>
      <c r="AF50" s="122">
        <v>4</v>
      </c>
      <c r="AG50" s="122">
        <v>5</v>
      </c>
      <c r="AH50" s="123" t="s">
        <v>7</v>
      </c>
      <c r="AI50" s="158" t="s">
        <v>224</v>
      </c>
      <c r="AJ50" s="158" t="s">
        <v>225</v>
      </c>
      <c r="AK50" s="126" t="s">
        <v>8</v>
      </c>
      <c r="AL50" s="127" t="s">
        <v>9</v>
      </c>
      <c r="AM50" s="187" t="s">
        <v>10</v>
      </c>
      <c r="AN50" s="187" t="s">
        <v>11</v>
      </c>
      <c r="AO50" s="211"/>
      <c r="AP50" s="211"/>
    </row>
    <row r="51" spans="1:42" s="6" customFormat="1" ht="20.100000000000001" customHeight="1">
      <c r="A51" s="159" t="s">
        <v>226</v>
      </c>
      <c r="B51" s="271" t="s">
        <v>235</v>
      </c>
      <c r="C51" s="272"/>
      <c r="D51" s="272"/>
      <c r="E51" s="272"/>
      <c r="F51" s="272"/>
      <c r="G51" s="272"/>
      <c r="H51" s="272"/>
      <c r="I51" s="272"/>
      <c r="J51" s="272"/>
      <c r="K51" s="272"/>
      <c r="L51" s="272"/>
      <c r="M51" s="272"/>
      <c r="N51" s="272"/>
      <c r="O51" s="272"/>
      <c r="P51" s="272"/>
      <c r="Q51" s="272"/>
      <c r="R51" s="272"/>
      <c r="S51" s="272"/>
      <c r="T51" s="272"/>
      <c r="U51" s="273"/>
      <c r="V51" s="160">
        <f>+AQ2</f>
        <v>0</v>
      </c>
      <c r="W51" s="160">
        <f t="shared" ref="W51:AA54" si="1">+AR2</f>
        <v>0</v>
      </c>
      <c r="X51" s="160">
        <f t="shared" si="1"/>
        <v>1</v>
      </c>
      <c r="Y51" s="160">
        <f t="shared" si="1"/>
        <v>2</v>
      </c>
      <c r="Z51" s="160">
        <f t="shared" si="1"/>
        <v>2</v>
      </c>
      <c r="AA51" s="160">
        <f t="shared" si="1"/>
        <v>0</v>
      </c>
      <c r="AB51" s="160">
        <f>SUM(V51:AA51)</f>
        <v>5</v>
      </c>
      <c r="AC51" s="128">
        <f t="shared" ref="AC51:AH54" si="2">V51/$AB51</f>
        <v>0</v>
      </c>
      <c r="AD51" s="128">
        <f t="shared" si="2"/>
        <v>0</v>
      </c>
      <c r="AE51" s="128">
        <f t="shared" si="2"/>
        <v>0.2</v>
      </c>
      <c r="AF51" s="128">
        <f t="shared" si="2"/>
        <v>0.4</v>
      </c>
      <c r="AG51" s="128">
        <f t="shared" si="2"/>
        <v>0.4</v>
      </c>
      <c r="AH51" s="128">
        <f t="shared" si="2"/>
        <v>0</v>
      </c>
      <c r="AI51" s="161">
        <f>(V51+W51)/(V51+W51+X51+Y51+Z51)</f>
        <v>0</v>
      </c>
      <c r="AJ51" s="161">
        <f>(X51+Y51+Z51)/(V51+W51+X51+Y51+Z51)</f>
        <v>1</v>
      </c>
      <c r="AK51" s="162">
        <f>+BF2</f>
        <v>4.2</v>
      </c>
      <c r="AL51" s="162">
        <f t="shared" ref="AL51:AN54" si="3">+BG2</f>
        <v>0.84</v>
      </c>
      <c r="AM51" s="163">
        <f t="shared" si="3"/>
        <v>4</v>
      </c>
      <c r="AN51" s="163">
        <f t="shared" si="3"/>
        <v>4</v>
      </c>
      <c r="AO51" s="211"/>
      <c r="AP51" s="211"/>
    </row>
    <row r="52" spans="1:42" s="6" customFormat="1" ht="20.100000000000001" customHeight="1">
      <c r="A52" s="159" t="s">
        <v>227</v>
      </c>
      <c r="B52" s="271" t="s">
        <v>236</v>
      </c>
      <c r="C52" s="272"/>
      <c r="D52" s="272"/>
      <c r="E52" s="272"/>
      <c r="F52" s="272"/>
      <c r="G52" s="272"/>
      <c r="H52" s="272"/>
      <c r="I52" s="272"/>
      <c r="J52" s="272"/>
      <c r="K52" s="272"/>
      <c r="L52" s="272"/>
      <c r="M52" s="272"/>
      <c r="N52" s="272"/>
      <c r="O52" s="272"/>
      <c r="P52" s="272"/>
      <c r="Q52" s="272"/>
      <c r="R52" s="272"/>
      <c r="S52" s="272"/>
      <c r="T52" s="272"/>
      <c r="U52" s="273"/>
      <c r="V52" s="160">
        <f t="shared" ref="V52:V54" si="4">+AQ3</f>
        <v>0</v>
      </c>
      <c r="W52" s="160">
        <f t="shared" si="1"/>
        <v>0</v>
      </c>
      <c r="X52" s="160">
        <f t="shared" si="1"/>
        <v>0</v>
      </c>
      <c r="Y52" s="160">
        <f t="shared" si="1"/>
        <v>1</v>
      </c>
      <c r="Z52" s="160">
        <f t="shared" si="1"/>
        <v>4</v>
      </c>
      <c r="AA52" s="160">
        <f t="shared" si="1"/>
        <v>0</v>
      </c>
      <c r="AB52" s="160">
        <f t="shared" ref="AB52:AB53" si="5">SUM(V52:AA52)</f>
        <v>5</v>
      </c>
      <c r="AC52" s="128">
        <f t="shared" si="2"/>
        <v>0</v>
      </c>
      <c r="AD52" s="128">
        <f t="shared" si="2"/>
        <v>0</v>
      </c>
      <c r="AE52" s="128">
        <f t="shared" si="2"/>
        <v>0</v>
      </c>
      <c r="AF52" s="128">
        <f t="shared" si="2"/>
        <v>0.2</v>
      </c>
      <c r="AG52" s="128">
        <f t="shared" si="2"/>
        <v>0.8</v>
      </c>
      <c r="AH52" s="128">
        <f t="shared" si="2"/>
        <v>0</v>
      </c>
      <c r="AI52" s="161">
        <f>(V52+W52)/(V52+W52+X52+Y52+Z52)</f>
        <v>0</v>
      </c>
      <c r="AJ52" s="161">
        <f>(X52+Y52+Z52)/(V52+W52+X52+Y52+Z52)</f>
        <v>1</v>
      </c>
      <c r="AK52" s="162">
        <f t="shared" ref="AK52:AK54" si="6">+BF3</f>
        <v>4.8</v>
      </c>
      <c r="AL52" s="162">
        <f t="shared" si="3"/>
        <v>0.45</v>
      </c>
      <c r="AM52" s="163">
        <f t="shared" si="3"/>
        <v>5</v>
      </c>
      <c r="AN52" s="163">
        <f t="shared" si="3"/>
        <v>5</v>
      </c>
      <c r="AO52" s="211"/>
      <c r="AP52" s="211"/>
    </row>
    <row r="53" spans="1:42" s="6" customFormat="1" ht="20.100000000000001" customHeight="1">
      <c r="A53" s="159" t="s">
        <v>228</v>
      </c>
      <c r="B53" s="271" t="s">
        <v>237</v>
      </c>
      <c r="C53" s="272"/>
      <c r="D53" s="272"/>
      <c r="E53" s="272"/>
      <c r="F53" s="272"/>
      <c r="G53" s="272"/>
      <c r="H53" s="272"/>
      <c r="I53" s="272"/>
      <c r="J53" s="272"/>
      <c r="K53" s="272"/>
      <c r="L53" s="272"/>
      <c r="M53" s="272"/>
      <c r="N53" s="272"/>
      <c r="O53" s="272"/>
      <c r="P53" s="272"/>
      <c r="Q53" s="272"/>
      <c r="R53" s="272"/>
      <c r="S53" s="272"/>
      <c r="T53" s="272"/>
      <c r="U53" s="273"/>
      <c r="V53" s="160">
        <f t="shared" si="4"/>
        <v>0</v>
      </c>
      <c r="W53" s="160">
        <f t="shared" si="1"/>
        <v>0</v>
      </c>
      <c r="X53" s="160">
        <f t="shared" si="1"/>
        <v>1</v>
      </c>
      <c r="Y53" s="160">
        <f t="shared" si="1"/>
        <v>1</v>
      </c>
      <c r="Z53" s="160">
        <f t="shared" si="1"/>
        <v>3</v>
      </c>
      <c r="AA53" s="160">
        <f t="shared" si="1"/>
        <v>0</v>
      </c>
      <c r="AB53" s="160">
        <f t="shared" si="5"/>
        <v>5</v>
      </c>
      <c r="AC53" s="128">
        <f t="shared" si="2"/>
        <v>0</v>
      </c>
      <c r="AD53" s="128">
        <f t="shared" si="2"/>
        <v>0</v>
      </c>
      <c r="AE53" s="128">
        <f t="shared" si="2"/>
        <v>0.2</v>
      </c>
      <c r="AF53" s="128">
        <f t="shared" si="2"/>
        <v>0.2</v>
      </c>
      <c r="AG53" s="128">
        <f t="shared" si="2"/>
        <v>0.6</v>
      </c>
      <c r="AH53" s="128">
        <f t="shared" si="2"/>
        <v>0</v>
      </c>
      <c r="AI53" s="161">
        <f>(V53+W53)/(V53+W53+X53+Y53+Z53)</f>
        <v>0</v>
      </c>
      <c r="AJ53" s="161">
        <f>(X53+Y53+Z53)/(V53+W53+X53+Y53+Z53)</f>
        <v>1</v>
      </c>
      <c r="AK53" s="162">
        <f t="shared" si="6"/>
        <v>4.4000000000000004</v>
      </c>
      <c r="AL53" s="162">
        <f t="shared" si="3"/>
        <v>0.89</v>
      </c>
      <c r="AM53" s="163">
        <f t="shared" si="3"/>
        <v>5</v>
      </c>
      <c r="AN53" s="163">
        <f t="shared" si="3"/>
        <v>5</v>
      </c>
      <c r="AO53" s="211"/>
      <c r="AP53" s="211"/>
    </row>
    <row r="54" spans="1:42" s="6" customFormat="1" ht="20.100000000000001" customHeight="1">
      <c r="A54" s="159" t="s">
        <v>229</v>
      </c>
      <c r="B54" s="271" t="s">
        <v>238</v>
      </c>
      <c r="C54" s="272"/>
      <c r="D54" s="272"/>
      <c r="E54" s="272"/>
      <c r="F54" s="272"/>
      <c r="G54" s="272"/>
      <c r="H54" s="272"/>
      <c r="I54" s="272"/>
      <c r="J54" s="272"/>
      <c r="K54" s="272"/>
      <c r="L54" s="272"/>
      <c r="M54" s="272"/>
      <c r="N54" s="272"/>
      <c r="O54" s="272"/>
      <c r="P54" s="272"/>
      <c r="Q54" s="272"/>
      <c r="R54" s="272"/>
      <c r="S54" s="272"/>
      <c r="T54" s="272"/>
      <c r="U54" s="273"/>
      <c r="V54" s="160">
        <f t="shared" si="4"/>
        <v>0</v>
      </c>
      <c r="W54" s="160">
        <f t="shared" si="1"/>
        <v>0</v>
      </c>
      <c r="X54" s="160">
        <f t="shared" si="1"/>
        <v>1</v>
      </c>
      <c r="Y54" s="160">
        <f t="shared" si="1"/>
        <v>1</v>
      </c>
      <c r="Z54" s="160">
        <f t="shared" si="1"/>
        <v>3</v>
      </c>
      <c r="AA54" s="160">
        <f t="shared" si="1"/>
        <v>0</v>
      </c>
      <c r="AB54" s="160">
        <f t="shared" ref="AB54" si="7">SUM(V54:AA54)</f>
        <v>5</v>
      </c>
      <c r="AC54" s="128">
        <f t="shared" si="2"/>
        <v>0</v>
      </c>
      <c r="AD54" s="128">
        <f t="shared" si="2"/>
        <v>0</v>
      </c>
      <c r="AE54" s="128">
        <f t="shared" si="2"/>
        <v>0.2</v>
      </c>
      <c r="AF54" s="128">
        <f t="shared" si="2"/>
        <v>0.2</v>
      </c>
      <c r="AG54" s="128">
        <f t="shared" si="2"/>
        <v>0.6</v>
      </c>
      <c r="AH54" s="128">
        <f t="shared" si="2"/>
        <v>0</v>
      </c>
      <c r="AI54" s="161">
        <f>(V54+W54)/(V54+W54+X54+Y54+Z54)</f>
        <v>0</v>
      </c>
      <c r="AJ54" s="161">
        <f>(X54+Y54+Z54)/(V54+W54+X54+Y54+Z54)</f>
        <v>1</v>
      </c>
      <c r="AK54" s="162">
        <f t="shared" si="6"/>
        <v>4.4000000000000004</v>
      </c>
      <c r="AL54" s="162">
        <f t="shared" si="3"/>
        <v>0.89</v>
      </c>
      <c r="AM54" s="163">
        <f t="shared" si="3"/>
        <v>5</v>
      </c>
      <c r="AN54" s="163">
        <f t="shared" si="3"/>
        <v>5</v>
      </c>
      <c r="AO54" s="211"/>
      <c r="AP54" s="211"/>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211"/>
      <c r="AP55" s="211"/>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211"/>
      <c r="AP56" s="211"/>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211"/>
      <c r="AP57" s="211"/>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211"/>
      <c r="AP58" s="211"/>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211"/>
      <c r="AP59" s="211"/>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222</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69" t="s">
        <v>230</v>
      </c>
      <c r="B62" s="269"/>
      <c r="C62" s="269"/>
      <c r="D62" s="269"/>
      <c r="E62" s="269"/>
      <c r="F62" s="269"/>
      <c r="G62" s="269"/>
      <c r="H62" s="269"/>
      <c r="I62" s="269"/>
      <c r="J62" s="269"/>
      <c r="K62" s="269"/>
      <c r="L62" s="269"/>
      <c r="M62" s="269"/>
      <c r="N62" s="269"/>
      <c r="O62" s="269"/>
      <c r="P62" s="269"/>
      <c r="Q62" s="269"/>
      <c r="R62" s="269"/>
      <c r="S62" s="269"/>
      <c r="T62" s="269"/>
      <c r="U62" s="270"/>
      <c r="V62" s="129">
        <v>1</v>
      </c>
      <c r="W62" s="130">
        <v>2</v>
      </c>
      <c r="X62" s="130">
        <v>3</v>
      </c>
      <c r="Y62" s="130">
        <v>4</v>
      </c>
      <c r="Z62" s="130">
        <v>5</v>
      </c>
      <c r="AA62" s="139" t="s">
        <v>7</v>
      </c>
      <c r="AB62" s="124" t="s">
        <v>6</v>
      </c>
      <c r="AC62" s="121">
        <v>1</v>
      </c>
      <c r="AD62" s="122">
        <v>2</v>
      </c>
      <c r="AE62" s="122">
        <v>3</v>
      </c>
      <c r="AF62" s="122">
        <v>4</v>
      </c>
      <c r="AG62" s="122">
        <v>5</v>
      </c>
      <c r="AH62" s="123" t="s">
        <v>7</v>
      </c>
      <c r="AI62" s="158" t="s">
        <v>224</v>
      </c>
      <c r="AJ62" s="158" t="s">
        <v>225</v>
      </c>
      <c r="AK62" s="126" t="s">
        <v>8</v>
      </c>
      <c r="AL62" s="127" t="s">
        <v>9</v>
      </c>
      <c r="AM62" s="187" t="s">
        <v>10</v>
      </c>
      <c r="AN62" s="187" t="s">
        <v>11</v>
      </c>
      <c r="AO62" s="211"/>
      <c r="AP62" s="211"/>
    </row>
    <row r="63" spans="1:42" s="6" customFormat="1" ht="20.100000000000001" customHeight="1">
      <c r="A63" s="159" t="s">
        <v>240</v>
      </c>
      <c r="B63" s="271" t="s">
        <v>239</v>
      </c>
      <c r="C63" s="272"/>
      <c r="D63" s="272"/>
      <c r="E63" s="272"/>
      <c r="F63" s="272"/>
      <c r="G63" s="272"/>
      <c r="H63" s="272"/>
      <c r="I63" s="272"/>
      <c r="J63" s="272"/>
      <c r="K63" s="272"/>
      <c r="L63" s="272"/>
      <c r="M63" s="272"/>
      <c r="N63" s="272"/>
      <c r="O63" s="272"/>
      <c r="P63" s="272"/>
      <c r="Q63" s="272"/>
      <c r="R63" s="272"/>
      <c r="S63" s="272"/>
      <c r="T63" s="272"/>
      <c r="U63" s="273"/>
      <c r="V63" s="160">
        <f>+AQ6</f>
        <v>0</v>
      </c>
      <c r="W63" s="160">
        <f t="shared" ref="W63:AA63" si="8">+AR6</f>
        <v>0</v>
      </c>
      <c r="X63" s="160">
        <f t="shared" si="8"/>
        <v>0</v>
      </c>
      <c r="Y63" s="160">
        <f t="shared" si="8"/>
        <v>1</v>
      </c>
      <c r="Z63" s="160">
        <f t="shared" si="8"/>
        <v>4</v>
      </c>
      <c r="AA63" s="160">
        <f t="shared" si="8"/>
        <v>0</v>
      </c>
      <c r="AB63" s="160">
        <f>SUM(V63:AA63)</f>
        <v>5</v>
      </c>
      <c r="AC63" s="128">
        <f t="shared" ref="AC63:AH63" si="9">V63/$AB63</f>
        <v>0</v>
      </c>
      <c r="AD63" s="128">
        <f t="shared" si="9"/>
        <v>0</v>
      </c>
      <c r="AE63" s="128">
        <f t="shared" si="9"/>
        <v>0</v>
      </c>
      <c r="AF63" s="128">
        <f t="shared" si="9"/>
        <v>0.2</v>
      </c>
      <c r="AG63" s="128">
        <f t="shared" si="9"/>
        <v>0.8</v>
      </c>
      <c r="AH63" s="128">
        <f t="shared" si="9"/>
        <v>0</v>
      </c>
      <c r="AI63" s="161">
        <f>(V63+W63)/(V63+W63+X63+Y63+Z63)</f>
        <v>0</v>
      </c>
      <c r="AJ63" s="161">
        <f>(X63+Y63+Z63)/(V63+W63+X63+Y63+Z63)</f>
        <v>1</v>
      </c>
      <c r="AK63" s="162">
        <f>+BF6</f>
        <v>4.8</v>
      </c>
      <c r="AL63" s="162">
        <f t="shared" ref="AL63:AN63" si="10">+BG6</f>
        <v>0.45</v>
      </c>
      <c r="AM63" s="163">
        <f t="shared" si="10"/>
        <v>5</v>
      </c>
      <c r="AN63" s="163">
        <f t="shared" si="10"/>
        <v>5</v>
      </c>
      <c r="AO63" s="211"/>
      <c r="AP63" s="211"/>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211"/>
      <c r="AP64" s="211"/>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211"/>
      <c r="AP65" s="211"/>
    </row>
    <row r="66" spans="1:42" s="6" customFormat="1" ht="16.5" customHeight="1">
      <c r="A66" s="276"/>
      <c r="B66" s="276"/>
      <c r="C66" s="276"/>
      <c r="D66" s="276"/>
      <c r="E66" s="276"/>
      <c r="F66" s="276"/>
      <c r="G66" s="174"/>
      <c r="H66" s="174"/>
      <c r="I66" s="174"/>
      <c r="J66" s="174"/>
      <c r="K66" s="167"/>
      <c r="L66" s="167"/>
      <c r="M66" s="174"/>
      <c r="N66" s="174"/>
      <c r="O66" s="174"/>
      <c r="P66" s="172"/>
      <c r="Q66" s="172"/>
      <c r="R66" s="172"/>
      <c r="S66" s="172"/>
      <c r="T66" s="167"/>
      <c r="U66" s="167"/>
      <c r="V66" s="172"/>
      <c r="W66" s="172"/>
      <c r="X66" s="172"/>
      <c r="Y66" s="172"/>
      <c r="Z66" s="172"/>
      <c r="AM66" s="189"/>
      <c r="AN66" s="189"/>
      <c r="AO66" s="211"/>
      <c r="AP66" s="211"/>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211"/>
      <c r="AP67" s="211"/>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211"/>
      <c r="AP68" s="211"/>
    </row>
    <row r="69" spans="1:42" ht="20.25" customHeight="1">
      <c r="A69" s="274" t="s">
        <v>241</v>
      </c>
      <c r="B69" s="274"/>
      <c r="C69" s="274"/>
      <c r="D69" s="274"/>
      <c r="E69" s="274"/>
      <c r="F69" s="274"/>
      <c r="G69" s="274"/>
      <c r="H69" s="274"/>
      <c r="I69" s="274"/>
      <c r="J69" s="274"/>
      <c r="K69" s="274"/>
      <c r="L69" s="274"/>
      <c r="M69" s="274"/>
      <c r="N69" s="274"/>
      <c r="O69" s="274"/>
      <c r="P69" s="274"/>
      <c r="Q69" s="274"/>
      <c r="R69" s="274"/>
      <c r="S69" s="274"/>
      <c r="T69" s="274"/>
      <c r="U69" s="274"/>
      <c r="V69" s="4"/>
      <c r="W69" s="4"/>
      <c r="X69" s="4"/>
      <c r="Y69" s="4"/>
      <c r="Z69" s="4"/>
      <c r="AA69" s="4"/>
      <c r="AB69" s="4"/>
      <c r="AC69" s="4"/>
      <c r="AD69" s="4"/>
      <c r="AE69" s="4"/>
      <c r="AF69" s="4"/>
      <c r="AG69" s="4"/>
      <c r="AH69" s="4"/>
      <c r="AI69" s="4"/>
      <c r="AJ69" s="4"/>
      <c r="AK69" s="4"/>
      <c r="AL69" s="4"/>
      <c r="AM69" s="186"/>
      <c r="AN69" s="186"/>
    </row>
    <row r="70" spans="1:42" ht="21.75" customHeight="1" thickBot="1">
      <c r="A70" s="275"/>
      <c r="B70" s="275"/>
      <c r="C70" s="275"/>
      <c r="D70" s="275"/>
      <c r="E70" s="275"/>
      <c r="F70" s="275"/>
      <c r="G70" s="275"/>
      <c r="H70" s="275"/>
      <c r="I70" s="275"/>
      <c r="J70" s="275"/>
      <c r="K70" s="275"/>
      <c r="L70" s="275"/>
      <c r="M70" s="275"/>
      <c r="N70" s="275"/>
      <c r="O70" s="275"/>
      <c r="P70" s="275"/>
      <c r="Q70" s="275"/>
      <c r="R70" s="275"/>
      <c r="S70" s="275"/>
      <c r="T70" s="275"/>
      <c r="U70" s="275"/>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222</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69" t="s">
        <v>231</v>
      </c>
      <c r="B73" s="269"/>
      <c r="C73" s="269"/>
      <c r="D73" s="269"/>
      <c r="E73" s="269"/>
      <c r="F73" s="269"/>
      <c r="G73" s="269"/>
      <c r="H73" s="269"/>
      <c r="I73" s="269"/>
      <c r="J73" s="269"/>
      <c r="K73" s="269"/>
      <c r="L73" s="269"/>
      <c r="M73" s="269"/>
      <c r="N73" s="269"/>
      <c r="O73" s="269"/>
      <c r="P73" s="269"/>
      <c r="Q73" s="269"/>
      <c r="R73" s="269"/>
      <c r="S73" s="269"/>
      <c r="T73" s="269"/>
      <c r="U73" s="178" t="s">
        <v>339</v>
      </c>
      <c r="V73" s="141">
        <v>1</v>
      </c>
      <c r="W73" s="130">
        <v>2</v>
      </c>
      <c r="X73" s="130">
        <v>3</v>
      </c>
      <c r="Y73" s="130">
        <v>4</v>
      </c>
      <c r="Z73" s="130">
        <v>5</v>
      </c>
      <c r="AA73" s="139" t="s">
        <v>7</v>
      </c>
      <c r="AB73" s="124" t="s">
        <v>6</v>
      </c>
      <c r="AC73" s="121">
        <v>1</v>
      </c>
      <c r="AD73" s="122">
        <v>2</v>
      </c>
      <c r="AE73" s="122">
        <v>3</v>
      </c>
      <c r="AF73" s="122">
        <v>4</v>
      </c>
      <c r="AG73" s="122">
        <v>5</v>
      </c>
      <c r="AH73" s="123" t="s">
        <v>7</v>
      </c>
      <c r="AI73" s="158" t="s">
        <v>224</v>
      </c>
      <c r="AJ73" s="158" t="s">
        <v>225</v>
      </c>
      <c r="AK73" s="126" t="s">
        <v>8</v>
      </c>
      <c r="AL73" s="127" t="s">
        <v>9</v>
      </c>
      <c r="AM73" s="187" t="s">
        <v>10</v>
      </c>
      <c r="AN73" s="187" t="s">
        <v>11</v>
      </c>
      <c r="AO73" s="211"/>
      <c r="AP73" s="211"/>
    </row>
    <row r="74" spans="1:42" s="6" customFormat="1" ht="20.100000000000001" customHeight="1">
      <c r="A74" s="159" t="s">
        <v>232</v>
      </c>
      <c r="B74" s="271" t="s">
        <v>242</v>
      </c>
      <c r="C74" s="272"/>
      <c r="D74" s="272"/>
      <c r="E74" s="272"/>
      <c r="F74" s="272"/>
      <c r="G74" s="272"/>
      <c r="H74" s="272"/>
      <c r="I74" s="272"/>
      <c r="J74" s="272"/>
      <c r="K74" s="272"/>
      <c r="L74" s="272"/>
      <c r="M74" s="272"/>
      <c r="N74" s="272"/>
      <c r="O74" s="272"/>
      <c r="P74" s="272"/>
      <c r="Q74" s="272"/>
      <c r="R74" s="272"/>
      <c r="S74" s="272"/>
      <c r="T74" s="273"/>
      <c r="U74" s="179"/>
      <c r="V74" s="177">
        <f>+AQ7</f>
        <v>0</v>
      </c>
      <c r="W74" s="177">
        <f t="shared" ref="W74:AA78" si="11">+AR7</f>
        <v>1</v>
      </c>
      <c r="X74" s="177">
        <f t="shared" si="11"/>
        <v>0</v>
      </c>
      <c r="Y74" s="177">
        <f t="shared" si="11"/>
        <v>1</v>
      </c>
      <c r="Z74" s="177">
        <f t="shared" si="11"/>
        <v>3</v>
      </c>
      <c r="AA74" s="177">
        <f t="shared" si="11"/>
        <v>0</v>
      </c>
      <c r="AB74" s="160">
        <f>SUM(V74:AA74)</f>
        <v>5</v>
      </c>
      <c r="AC74" s="128">
        <f t="shared" ref="AC74:AH78" si="12">V74/$AB74</f>
        <v>0</v>
      </c>
      <c r="AD74" s="128">
        <f t="shared" si="12"/>
        <v>0.2</v>
      </c>
      <c r="AE74" s="128">
        <f t="shared" si="12"/>
        <v>0</v>
      </c>
      <c r="AF74" s="128">
        <f t="shared" si="12"/>
        <v>0.2</v>
      </c>
      <c r="AG74" s="128">
        <f t="shared" si="12"/>
        <v>0.6</v>
      </c>
      <c r="AH74" s="128">
        <f t="shared" si="12"/>
        <v>0</v>
      </c>
      <c r="AI74" s="161">
        <f>(V74+W74)/(V74+W74+X74+Y74+Z74)</f>
        <v>0.2</v>
      </c>
      <c r="AJ74" s="161">
        <f>(X74+Y74+Z74)/(V74+W74+X74+Y74+Z74)</f>
        <v>0.8</v>
      </c>
      <c r="AK74" s="162">
        <f>+BF7</f>
        <v>4.2</v>
      </c>
      <c r="AL74" s="162">
        <f t="shared" ref="AL74:AN78" si="13">+BG7</f>
        <v>1.3</v>
      </c>
      <c r="AM74" s="163">
        <f t="shared" si="13"/>
        <v>5</v>
      </c>
      <c r="AN74" s="163">
        <f t="shared" si="13"/>
        <v>5</v>
      </c>
      <c r="AO74" s="211"/>
      <c r="AP74" s="211"/>
    </row>
    <row r="75" spans="1:42" s="6" customFormat="1" ht="20.100000000000001" customHeight="1">
      <c r="A75" s="159" t="s">
        <v>247</v>
      </c>
      <c r="B75" s="271" t="s">
        <v>243</v>
      </c>
      <c r="C75" s="272"/>
      <c r="D75" s="272"/>
      <c r="E75" s="272"/>
      <c r="F75" s="272"/>
      <c r="G75" s="272"/>
      <c r="H75" s="272"/>
      <c r="I75" s="272"/>
      <c r="J75" s="272"/>
      <c r="K75" s="272"/>
      <c r="L75" s="272"/>
      <c r="M75" s="272"/>
      <c r="N75" s="272"/>
      <c r="O75" s="272"/>
      <c r="P75" s="272"/>
      <c r="Q75" s="272"/>
      <c r="R75" s="272"/>
      <c r="S75" s="272"/>
      <c r="T75" s="273"/>
      <c r="U75" s="179"/>
      <c r="V75" s="177">
        <f t="shared" ref="U75:V78" si="14">+AQ8</f>
        <v>1</v>
      </c>
      <c r="W75" s="177">
        <f t="shared" si="11"/>
        <v>0</v>
      </c>
      <c r="X75" s="177">
        <f t="shared" si="11"/>
        <v>0</v>
      </c>
      <c r="Y75" s="177">
        <f t="shared" si="11"/>
        <v>2</v>
      </c>
      <c r="Z75" s="177">
        <f t="shared" si="11"/>
        <v>2</v>
      </c>
      <c r="AA75" s="177">
        <f t="shared" si="11"/>
        <v>0</v>
      </c>
      <c r="AB75" s="160">
        <f t="shared" ref="AB75" si="15">SUM(V75:AA75)</f>
        <v>5</v>
      </c>
      <c r="AC75" s="128">
        <f t="shared" si="12"/>
        <v>0.2</v>
      </c>
      <c r="AD75" s="128">
        <f t="shared" si="12"/>
        <v>0</v>
      </c>
      <c r="AE75" s="128">
        <f t="shared" si="12"/>
        <v>0</v>
      </c>
      <c r="AF75" s="128">
        <f t="shared" si="12"/>
        <v>0.4</v>
      </c>
      <c r="AG75" s="128">
        <f t="shared" si="12"/>
        <v>0.4</v>
      </c>
      <c r="AH75" s="128">
        <f t="shared" si="12"/>
        <v>0</v>
      </c>
      <c r="AI75" s="161">
        <f>(V75+W75)/(V75+W75+X75+Y75+Z75)</f>
        <v>0.2</v>
      </c>
      <c r="AJ75" s="161">
        <f>(X75+Y75+Z75)/(V75+W75+X75+Y75+Z75)</f>
        <v>0.8</v>
      </c>
      <c r="AK75" s="162">
        <f t="shared" ref="AK75:AK78" si="16">+BF8</f>
        <v>3.8</v>
      </c>
      <c r="AL75" s="162">
        <f t="shared" si="13"/>
        <v>1.64</v>
      </c>
      <c r="AM75" s="163">
        <f t="shared" si="13"/>
        <v>4</v>
      </c>
      <c r="AN75" s="163">
        <f t="shared" si="13"/>
        <v>4</v>
      </c>
      <c r="AO75" s="211"/>
      <c r="AP75" s="211"/>
    </row>
    <row r="76" spans="1:42" s="6" customFormat="1" ht="20.100000000000001" customHeight="1">
      <c r="A76" s="159" t="s">
        <v>248</v>
      </c>
      <c r="B76" s="271" t="s">
        <v>244</v>
      </c>
      <c r="C76" s="272"/>
      <c r="D76" s="272"/>
      <c r="E76" s="272"/>
      <c r="F76" s="272"/>
      <c r="G76" s="272"/>
      <c r="H76" s="272"/>
      <c r="I76" s="272"/>
      <c r="J76" s="272"/>
      <c r="K76" s="272"/>
      <c r="L76" s="272"/>
      <c r="M76" s="272"/>
      <c r="N76" s="272"/>
      <c r="O76" s="272"/>
      <c r="P76" s="272"/>
      <c r="Q76" s="272"/>
      <c r="R76" s="272"/>
      <c r="S76" s="272"/>
      <c r="T76" s="273"/>
      <c r="U76" s="177">
        <f t="shared" si="14"/>
        <v>0</v>
      </c>
      <c r="V76" s="177">
        <f t="shared" si="14"/>
        <v>0</v>
      </c>
      <c r="W76" s="177">
        <f t="shared" si="11"/>
        <v>0</v>
      </c>
      <c r="X76" s="177">
        <f t="shared" si="11"/>
        <v>1</v>
      </c>
      <c r="Y76" s="177">
        <f t="shared" si="11"/>
        <v>1</v>
      </c>
      <c r="Z76" s="177">
        <f t="shared" si="11"/>
        <v>3</v>
      </c>
      <c r="AA76" s="177">
        <f t="shared" si="11"/>
        <v>0</v>
      </c>
      <c r="AB76" s="160">
        <f>SUM(U76:AA76)</f>
        <v>5</v>
      </c>
      <c r="AC76" s="128">
        <f t="shared" si="12"/>
        <v>0</v>
      </c>
      <c r="AD76" s="128">
        <f t="shared" si="12"/>
        <v>0</v>
      </c>
      <c r="AE76" s="128">
        <f t="shared" si="12"/>
        <v>0.2</v>
      </c>
      <c r="AF76" s="128">
        <f t="shared" si="12"/>
        <v>0.2</v>
      </c>
      <c r="AG76" s="128">
        <f t="shared" si="12"/>
        <v>0.6</v>
      </c>
      <c r="AH76" s="128">
        <f t="shared" si="12"/>
        <v>0</v>
      </c>
      <c r="AI76" s="161">
        <f>(V76+W76)/(V76+W76+X76+Y76+Z76)</f>
        <v>0</v>
      </c>
      <c r="AJ76" s="161">
        <f>(X76+Y76+Z76)/(V76+W76+X76+Y76+Z76)</f>
        <v>1</v>
      </c>
      <c r="AK76" s="162">
        <f t="shared" si="16"/>
        <v>4.4000000000000004</v>
      </c>
      <c r="AL76" s="162">
        <f t="shared" si="13"/>
        <v>0.89</v>
      </c>
      <c r="AM76" s="163">
        <f t="shared" si="13"/>
        <v>5</v>
      </c>
      <c r="AN76" s="163">
        <f t="shared" si="13"/>
        <v>5</v>
      </c>
      <c r="AO76" s="211"/>
      <c r="AP76" s="211"/>
    </row>
    <row r="77" spans="1:42" s="6" customFormat="1" ht="20.100000000000001" customHeight="1">
      <c r="A77" s="159" t="s">
        <v>249</v>
      </c>
      <c r="B77" s="271" t="s">
        <v>245</v>
      </c>
      <c r="C77" s="272"/>
      <c r="D77" s="272"/>
      <c r="E77" s="272"/>
      <c r="F77" s="272"/>
      <c r="G77" s="272"/>
      <c r="H77" s="272"/>
      <c r="I77" s="272"/>
      <c r="J77" s="272"/>
      <c r="K77" s="272"/>
      <c r="L77" s="272"/>
      <c r="M77" s="272"/>
      <c r="N77" s="272"/>
      <c r="O77" s="272"/>
      <c r="P77" s="272"/>
      <c r="Q77" s="272"/>
      <c r="R77" s="272"/>
      <c r="S77" s="272"/>
      <c r="T77" s="273"/>
      <c r="U77" s="177">
        <f t="shared" si="14"/>
        <v>3</v>
      </c>
      <c r="V77" s="177">
        <f t="shared" si="14"/>
        <v>0</v>
      </c>
      <c r="W77" s="177">
        <f t="shared" si="11"/>
        <v>0</v>
      </c>
      <c r="X77" s="177">
        <f t="shared" si="11"/>
        <v>0</v>
      </c>
      <c r="Y77" s="177">
        <f t="shared" si="11"/>
        <v>0</v>
      </c>
      <c r="Z77" s="177">
        <f t="shared" si="11"/>
        <v>2</v>
      </c>
      <c r="AA77" s="177">
        <f t="shared" si="11"/>
        <v>0</v>
      </c>
      <c r="AB77" s="160">
        <f t="shared" ref="AB77:AB78" si="17">SUM(U77:AA77)</f>
        <v>5</v>
      </c>
      <c r="AC77" s="128">
        <f t="shared" si="12"/>
        <v>0</v>
      </c>
      <c r="AD77" s="128">
        <f t="shared" si="12"/>
        <v>0</v>
      </c>
      <c r="AE77" s="128">
        <f t="shared" si="12"/>
        <v>0</v>
      </c>
      <c r="AF77" s="128">
        <f t="shared" si="12"/>
        <v>0</v>
      </c>
      <c r="AG77" s="128">
        <f t="shared" si="12"/>
        <v>0.4</v>
      </c>
      <c r="AH77" s="128">
        <f t="shared" si="12"/>
        <v>0</v>
      </c>
      <c r="AI77" s="161">
        <f>(V77+W77)/(V77+W77+X77+Y77+Z77)</f>
        <v>0</v>
      </c>
      <c r="AJ77" s="161">
        <f>(X77+Y77+Z77)/(V77+W77+X77+Y77+Z77)</f>
        <v>1</v>
      </c>
      <c r="AK77" s="162">
        <f t="shared" si="16"/>
        <v>5</v>
      </c>
      <c r="AL77" s="162">
        <f t="shared" si="13"/>
        <v>0</v>
      </c>
      <c r="AM77" s="163">
        <f t="shared" si="13"/>
        <v>5</v>
      </c>
      <c r="AN77" s="163">
        <f t="shared" si="13"/>
        <v>5</v>
      </c>
      <c r="AO77" s="211"/>
      <c r="AP77" s="211"/>
    </row>
    <row r="78" spans="1:42" s="6" customFormat="1" ht="20.100000000000001" customHeight="1">
      <c r="A78" s="159" t="s">
        <v>250</v>
      </c>
      <c r="B78" s="271" t="s">
        <v>246</v>
      </c>
      <c r="C78" s="272"/>
      <c r="D78" s="272"/>
      <c r="E78" s="272"/>
      <c r="F78" s="272"/>
      <c r="G78" s="272"/>
      <c r="H78" s="272"/>
      <c r="I78" s="272"/>
      <c r="J78" s="272"/>
      <c r="K78" s="272"/>
      <c r="L78" s="272"/>
      <c r="M78" s="272"/>
      <c r="N78" s="272"/>
      <c r="O78" s="272"/>
      <c r="P78" s="272"/>
      <c r="Q78" s="272"/>
      <c r="R78" s="272"/>
      <c r="S78" s="272"/>
      <c r="T78" s="273"/>
      <c r="U78" s="177">
        <f t="shared" si="14"/>
        <v>3</v>
      </c>
      <c r="V78" s="177">
        <f t="shared" si="14"/>
        <v>0</v>
      </c>
      <c r="W78" s="177">
        <f t="shared" si="11"/>
        <v>0</v>
      </c>
      <c r="X78" s="177">
        <f t="shared" si="11"/>
        <v>0</v>
      </c>
      <c r="Y78" s="177">
        <f t="shared" si="11"/>
        <v>0</v>
      </c>
      <c r="Z78" s="177">
        <f t="shared" si="11"/>
        <v>1</v>
      </c>
      <c r="AA78" s="177">
        <f t="shared" si="11"/>
        <v>1</v>
      </c>
      <c r="AB78" s="160">
        <f t="shared" si="17"/>
        <v>5</v>
      </c>
      <c r="AC78" s="128">
        <f t="shared" si="12"/>
        <v>0</v>
      </c>
      <c r="AD78" s="128">
        <f t="shared" si="12"/>
        <v>0</v>
      </c>
      <c r="AE78" s="128">
        <f t="shared" si="12"/>
        <v>0</v>
      </c>
      <c r="AF78" s="128">
        <f t="shared" si="12"/>
        <v>0</v>
      </c>
      <c r="AG78" s="128">
        <f t="shared" si="12"/>
        <v>0.2</v>
      </c>
      <c r="AH78" s="128">
        <f t="shared" si="12"/>
        <v>0.2</v>
      </c>
      <c r="AI78" s="161">
        <f>(V78+W78)/(V78+W78+X78+Y78+Z78)</f>
        <v>0</v>
      </c>
      <c r="AJ78" s="161">
        <f>(X78+Y78+Z78)/(V78+W78+X78+Y78+Z78)</f>
        <v>1</v>
      </c>
      <c r="AK78" s="162">
        <f t="shared" si="16"/>
        <v>5</v>
      </c>
      <c r="AL78" s="162" t="str">
        <f t="shared" si="13"/>
        <v>.</v>
      </c>
      <c r="AM78" s="163">
        <f t="shared" si="13"/>
        <v>5</v>
      </c>
      <c r="AN78" s="163">
        <f t="shared" si="13"/>
        <v>5</v>
      </c>
      <c r="AO78" s="211"/>
      <c r="AP78" s="211"/>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211"/>
      <c r="AP79" s="211"/>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211"/>
      <c r="AP80" s="211"/>
    </row>
    <row r="81" spans="1:42" s="6" customFormat="1" ht="20.100000000000001" customHeight="1">
      <c r="A81" s="164"/>
      <c r="B81" s="277" t="s">
        <v>251</v>
      </c>
      <c r="C81" s="277"/>
      <c r="D81" s="277"/>
      <c r="E81" s="277"/>
      <c r="F81" s="277"/>
      <c r="G81" s="277"/>
      <c r="H81" s="277"/>
      <c r="I81" s="277"/>
      <c r="J81" s="170" t="s">
        <v>210</v>
      </c>
      <c r="K81" s="159">
        <v>4</v>
      </c>
      <c r="L81" s="165"/>
      <c r="M81" s="170" t="s">
        <v>211</v>
      </c>
      <c r="N81" s="159">
        <v>1</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211"/>
      <c r="AP81" s="211"/>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211"/>
      <c r="AP82" s="211"/>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211"/>
      <c r="AP83" s="211"/>
    </row>
    <row r="84" spans="1:42" s="6" customFormat="1" ht="20.100000000000001" customHeight="1">
      <c r="A84" s="164"/>
      <c r="B84" s="277" t="s">
        <v>252</v>
      </c>
      <c r="C84" s="277"/>
      <c r="D84" s="277"/>
      <c r="E84" s="277"/>
      <c r="F84" s="277"/>
      <c r="G84" s="277"/>
      <c r="H84" s="277"/>
      <c r="I84" s="165"/>
      <c r="J84" s="170" t="s">
        <v>210</v>
      </c>
      <c r="K84" s="159">
        <v>4</v>
      </c>
      <c r="L84" s="165"/>
      <c r="M84" s="170" t="s">
        <v>211</v>
      </c>
      <c r="N84" s="159">
        <v>1</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211"/>
      <c r="AP84" s="211"/>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211"/>
      <c r="AP85" s="211"/>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222</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69" t="s">
        <v>230</v>
      </c>
      <c r="B90" s="269"/>
      <c r="C90" s="269"/>
      <c r="D90" s="269"/>
      <c r="E90" s="269"/>
      <c r="F90" s="269"/>
      <c r="G90" s="269"/>
      <c r="H90" s="269"/>
      <c r="I90" s="269"/>
      <c r="J90" s="269"/>
      <c r="K90" s="269"/>
      <c r="L90" s="269"/>
      <c r="M90" s="269"/>
      <c r="N90" s="269"/>
      <c r="O90" s="269"/>
      <c r="P90" s="269"/>
      <c r="Q90" s="269"/>
      <c r="R90" s="269"/>
      <c r="S90" s="269"/>
      <c r="T90" s="269"/>
      <c r="U90" s="270"/>
      <c r="V90" s="129">
        <v>1</v>
      </c>
      <c r="W90" s="130">
        <v>2</v>
      </c>
      <c r="X90" s="130">
        <v>3</v>
      </c>
      <c r="Y90" s="130">
        <v>4</v>
      </c>
      <c r="Z90" s="130">
        <v>5</v>
      </c>
      <c r="AA90" s="139" t="s">
        <v>7</v>
      </c>
      <c r="AB90" s="124" t="s">
        <v>6</v>
      </c>
      <c r="AC90" s="121">
        <v>1</v>
      </c>
      <c r="AD90" s="122">
        <v>2</v>
      </c>
      <c r="AE90" s="122">
        <v>3</v>
      </c>
      <c r="AF90" s="122">
        <v>4</v>
      </c>
      <c r="AG90" s="122">
        <v>5</v>
      </c>
      <c r="AH90" s="123" t="s">
        <v>7</v>
      </c>
      <c r="AI90" s="158" t="s">
        <v>224</v>
      </c>
      <c r="AJ90" s="158" t="s">
        <v>225</v>
      </c>
      <c r="AK90" s="126" t="s">
        <v>8</v>
      </c>
      <c r="AL90" s="127" t="s">
        <v>9</v>
      </c>
      <c r="AM90" s="187" t="s">
        <v>10</v>
      </c>
      <c r="AN90" s="187" t="s">
        <v>11</v>
      </c>
      <c r="AO90" s="211"/>
      <c r="AP90" s="211"/>
    </row>
    <row r="91" spans="1:42" s="6" customFormat="1" ht="20.100000000000001" customHeight="1">
      <c r="A91" s="159" t="s">
        <v>254</v>
      </c>
      <c r="B91" s="271" t="s">
        <v>253</v>
      </c>
      <c r="C91" s="272"/>
      <c r="D91" s="272"/>
      <c r="E91" s="272"/>
      <c r="F91" s="272"/>
      <c r="G91" s="272"/>
      <c r="H91" s="272"/>
      <c r="I91" s="272"/>
      <c r="J91" s="272"/>
      <c r="K91" s="272"/>
      <c r="L91" s="272"/>
      <c r="M91" s="272"/>
      <c r="N91" s="272"/>
      <c r="O91" s="272"/>
      <c r="P91" s="272"/>
      <c r="Q91" s="272"/>
      <c r="R91" s="272"/>
      <c r="S91" s="272"/>
      <c r="T91" s="272"/>
      <c r="U91" s="273"/>
      <c r="V91" s="160">
        <f>+AQ12</f>
        <v>0</v>
      </c>
      <c r="W91" s="160">
        <f t="shared" ref="W91:AA91" si="18">+AR12</f>
        <v>1</v>
      </c>
      <c r="X91" s="160">
        <f t="shared" si="18"/>
        <v>0</v>
      </c>
      <c r="Y91" s="160">
        <f t="shared" si="18"/>
        <v>1</v>
      </c>
      <c r="Z91" s="160">
        <f t="shared" si="18"/>
        <v>3</v>
      </c>
      <c r="AA91" s="160">
        <f t="shared" si="18"/>
        <v>0</v>
      </c>
      <c r="AB91" s="160">
        <f>SUM(V91:AA91)</f>
        <v>5</v>
      </c>
      <c r="AC91" s="128">
        <f t="shared" ref="AC91:AH91" si="19">V91/$AB91</f>
        <v>0</v>
      </c>
      <c r="AD91" s="128">
        <f t="shared" si="19"/>
        <v>0.2</v>
      </c>
      <c r="AE91" s="128">
        <f t="shared" si="19"/>
        <v>0</v>
      </c>
      <c r="AF91" s="128">
        <f t="shared" si="19"/>
        <v>0.2</v>
      </c>
      <c r="AG91" s="128">
        <f t="shared" si="19"/>
        <v>0.6</v>
      </c>
      <c r="AH91" s="128">
        <f t="shared" si="19"/>
        <v>0</v>
      </c>
      <c r="AI91" s="161">
        <f>(V91+W91)/(V91+W91+X91+Y91+Z91)</f>
        <v>0.2</v>
      </c>
      <c r="AJ91" s="161">
        <f>(X91+Y91+Z91)/(V91+W91+X91+Y91+Z91)</f>
        <v>0.8</v>
      </c>
      <c r="AK91" s="162">
        <f>+BF12</f>
        <v>4.2</v>
      </c>
      <c r="AL91" s="162">
        <f t="shared" ref="AL91:AN91" si="20">+BG12</f>
        <v>1.3</v>
      </c>
      <c r="AM91" s="163">
        <f t="shared" si="20"/>
        <v>5</v>
      </c>
      <c r="AN91" s="163">
        <f t="shared" si="20"/>
        <v>5</v>
      </c>
      <c r="AO91" s="211"/>
      <c r="AP91" s="211"/>
    </row>
    <row r="92" spans="1:42">
      <c r="A92" s="190"/>
    </row>
    <row r="98" spans="1:42" ht="20.25" customHeight="1">
      <c r="A98" s="274" t="s">
        <v>255</v>
      </c>
      <c r="B98" s="274"/>
      <c r="C98" s="274"/>
      <c r="D98" s="274"/>
      <c r="E98" s="274"/>
      <c r="F98" s="274"/>
      <c r="G98" s="274"/>
      <c r="H98" s="274"/>
      <c r="I98" s="274"/>
      <c r="J98" s="274"/>
      <c r="K98" s="274"/>
      <c r="L98" s="274"/>
      <c r="M98" s="274"/>
      <c r="N98" s="274"/>
      <c r="O98" s="274"/>
      <c r="P98" s="274"/>
      <c r="Q98" s="274"/>
      <c r="R98" s="274"/>
      <c r="S98" s="274"/>
      <c r="T98" s="274"/>
      <c r="U98" s="274"/>
      <c r="V98" s="4"/>
      <c r="W98" s="4"/>
      <c r="X98" s="4"/>
      <c r="Y98" s="4"/>
      <c r="Z98" s="4"/>
      <c r="AA98" s="4"/>
      <c r="AB98" s="4"/>
      <c r="AC98" s="4"/>
      <c r="AD98" s="4"/>
      <c r="AE98" s="4"/>
      <c r="AF98" s="4"/>
      <c r="AG98" s="4"/>
      <c r="AH98" s="4"/>
      <c r="AI98" s="4"/>
      <c r="AJ98" s="4"/>
      <c r="AK98" s="4"/>
      <c r="AL98" s="4"/>
      <c r="AM98" s="186"/>
      <c r="AN98" s="186"/>
    </row>
    <row r="99" spans="1:42" ht="21.75" customHeight="1" thickBot="1">
      <c r="A99" s="275"/>
      <c r="B99" s="275"/>
      <c r="C99" s="275"/>
      <c r="D99" s="275"/>
      <c r="E99" s="275"/>
      <c r="F99" s="275"/>
      <c r="G99" s="275"/>
      <c r="H99" s="275"/>
      <c r="I99" s="275"/>
      <c r="J99" s="275"/>
      <c r="K99" s="275"/>
      <c r="L99" s="275"/>
      <c r="M99" s="275"/>
      <c r="N99" s="275"/>
      <c r="O99" s="275"/>
      <c r="P99" s="275"/>
      <c r="Q99" s="275"/>
      <c r="R99" s="275"/>
      <c r="S99" s="275"/>
      <c r="T99" s="275"/>
      <c r="U99" s="275"/>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222</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69" t="s">
        <v>256</v>
      </c>
      <c r="B102" s="269"/>
      <c r="C102" s="269"/>
      <c r="D102" s="269"/>
      <c r="E102" s="269"/>
      <c r="F102" s="269"/>
      <c r="G102" s="269"/>
      <c r="H102" s="269"/>
      <c r="I102" s="269"/>
      <c r="J102" s="269"/>
      <c r="K102" s="269"/>
      <c r="L102" s="269"/>
      <c r="M102" s="269"/>
      <c r="N102" s="269"/>
      <c r="O102" s="269"/>
      <c r="P102" s="269"/>
      <c r="Q102" s="269"/>
      <c r="R102" s="269"/>
      <c r="S102" s="269"/>
      <c r="T102" s="269"/>
      <c r="U102" s="270"/>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224</v>
      </c>
      <c r="AJ102" s="158" t="s">
        <v>225</v>
      </c>
      <c r="AK102" s="126" t="s">
        <v>8</v>
      </c>
      <c r="AL102" s="127" t="s">
        <v>9</v>
      </c>
      <c r="AM102" s="187" t="s">
        <v>10</v>
      </c>
      <c r="AN102" s="187" t="s">
        <v>11</v>
      </c>
      <c r="AO102" s="211"/>
      <c r="AP102" s="211"/>
    </row>
    <row r="103" spans="1:42" s="6" customFormat="1" ht="20.100000000000001" customHeight="1">
      <c r="A103" s="159" t="s">
        <v>257</v>
      </c>
      <c r="B103" s="271" t="s">
        <v>259</v>
      </c>
      <c r="C103" s="272"/>
      <c r="D103" s="272"/>
      <c r="E103" s="272"/>
      <c r="F103" s="272"/>
      <c r="G103" s="272"/>
      <c r="H103" s="272"/>
      <c r="I103" s="272"/>
      <c r="J103" s="272"/>
      <c r="K103" s="272"/>
      <c r="L103" s="272"/>
      <c r="M103" s="272"/>
      <c r="N103" s="272"/>
      <c r="O103" s="272"/>
      <c r="P103" s="272"/>
      <c r="Q103" s="272"/>
      <c r="R103" s="272"/>
      <c r="S103" s="272"/>
      <c r="T103" s="272"/>
      <c r="U103" s="273"/>
      <c r="V103" s="160">
        <f>+AQ13</f>
        <v>1</v>
      </c>
      <c r="W103" s="160">
        <f t="shared" ref="W103:AA104" si="21">+AR13</f>
        <v>0</v>
      </c>
      <c r="X103" s="160">
        <f t="shared" si="21"/>
        <v>1</v>
      </c>
      <c r="Y103" s="160">
        <f t="shared" si="21"/>
        <v>1</v>
      </c>
      <c r="Z103" s="160">
        <f t="shared" si="21"/>
        <v>2</v>
      </c>
      <c r="AA103" s="160">
        <f t="shared" si="21"/>
        <v>0</v>
      </c>
      <c r="AB103" s="160">
        <f>SUM(V103:AA103)</f>
        <v>5</v>
      </c>
      <c r="AC103" s="128">
        <f t="shared" ref="AC103:AH104" si="22">V103/$AB103</f>
        <v>0.2</v>
      </c>
      <c r="AD103" s="128">
        <f t="shared" si="22"/>
        <v>0</v>
      </c>
      <c r="AE103" s="128">
        <f t="shared" si="22"/>
        <v>0.2</v>
      </c>
      <c r="AF103" s="128">
        <f t="shared" si="22"/>
        <v>0.2</v>
      </c>
      <c r="AG103" s="128">
        <f t="shared" si="22"/>
        <v>0.4</v>
      </c>
      <c r="AH103" s="128">
        <f t="shared" si="22"/>
        <v>0</v>
      </c>
      <c r="AI103" s="161">
        <f>(V103+W103)/(V103+W103+X103+Y103+Z103)</f>
        <v>0.2</v>
      </c>
      <c r="AJ103" s="161">
        <f>(X103+Y103+Z103)/(V103+W103+X103+Y103+Z103)</f>
        <v>0.8</v>
      </c>
      <c r="AK103" s="162">
        <f>+BF13</f>
        <v>3.6</v>
      </c>
      <c r="AL103" s="162">
        <f t="shared" ref="AL103:AN104" si="23">+BG13</f>
        <v>1.67</v>
      </c>
      <c r="AM103" s="163">
        <f t="shared" si="23"/>
        <v>4</v>
      </c>
      <c r="AN103" s="163">
        <f t="shared" si="23"/>
        <v>5</v>
      </c>
      <c r="AO103" s="211"/>
      <c r="AP103" s="211"/>
    </row>
    <row r="104" spans="1:42" s="6" customFormat="1" ht="20.100000000000001" customHeight="1">
      <c r="A104" s="159" t="s">
        <v>258</v>
      </c>
      <c r="B104" s="271" t="s">
        <v>260</v>
      </c>
      <c r="C104" s="272"/>
      <c r="D104" s="272"/>
      <c r="E104" s="272"/>
      <c r="F104" s="272"/>
      <c r="G104" s="272"/>
      <c r="H104" s="272"/>
      <c r="I104" s="272"/>
      <c r="J104" s="272"/>
      <c r="K104" s="272"/>
      <c r="L104" s="272"/>
      <c r="M104" s="272"/>
      <c r="N104" s="272"/>
      <c r="O104" s="272"/>
      <c r="P104" s="272"/>
      <c r="Q104" s="272"/>
      <c r="R104" s="272"/>
      <c r="S104" s="272"/>
      <c r="T104" s="272"/>
      <c r="U104" s="273"/>
      <c r="V104" s="160">
        <f>+AQ14</f>
        <v>1</v>
      </c>
      <c r="W104" s="160">
        <f t="shared" si="21"/>
        <v>0</v>
      </c>
      <c r="X104" s="160">
        <f t="shared" si="21"/>
        <v>0</v>
      </c>
      <c r="Y104" s="160">
        <f t="shared" si="21"/>
        <v>1</v>
      </c>
      <c r="Z104" s="160">
        <f t="shared" si="21"/>
        <v>3</v>
      </c>
      <c r="AA104" s="160">
        <f t="shared" si="21"/>
        <v>0</v>
      </c>
      <c r="AB104" s="160">
        <f t="shared" ref="AB104" si="24">SUM(V104:AA104)</f>
        <v>5</v>
      </c>
      <c r="AC104" s="128">
        <f t="shared" si="22"/>
        <v>0.2</v>
      </c>
      <c r="AD104" s="128">
        <f t="shared" si="22"/>
        <v>0</v>
      </c>
      <c r="AE104" s="128">
        <f t="shared" si="22"/>
        <v>0</v>
      </c>
      <c r="AF104" s="128">
        <f t="shared" si="22"/>
        <v>0.2</v>
      </c>
      <c r="AG104" s="128">
        <f t="shared" si="22"/>
        <v>0.6</v>
      </c>
      <c r="AH104" s="128">
        <f t="shared" si="22"/>
        <v>0</v>
      </c>
      <c r="AI104" s="161">
        <f>(V104+W104)/(V104+W104+X104+Y104+Z104)</f>
        <v>0.2</v>
      </c>
      <c r="AJ104" s="161">
        <f>(X104+Y104+Z104)/(V104+W104+X104+Y104+Z104)</f>
        <v>0.8</v>
      </c>
      <c r="AK104" s="162">
        <f>+BF14</f>
        <v>4</v>
      </c>
      <c r="AL104" s="162">
        <f t="shared" si="23"/>
        <v>1.73</v>
      </c>
      <c r="AM104" s="163">
        <f t="shared" si="23"/>
        <v>5</v>
      </c>
      <c r="AN104" s="163">
        <f t="shared" si="23"/>
        <v>5</v>
      </c>
      <c r="AO104" s="211"/>
      <c r="AP104" s="211"/>
    </row>
    <row r="105" spans="1:42">
      <c r="A105" s="190"/>
    </row>
    <row r="110" spans="1:42" ht="20.25" customHeight="1">
      <c r="A110" s="274" t="s">
        <v>294</v>
      </c>
      <c r="B110" s="274"/>
      <c r="C110" s="274"/>
      <c r="D110" s="274"/>
      <c r="E110" s="274"/>
      <c r="F110" s="274"/>
      <c r="G110" s="274"/>
      <c r="H110" s="274"/>
      <c r="I110" s="274"/>
      <c r="J110" s="274"/>
      <c r="K110" s="274"/>
      <c r="L110" s="274"/>
      <c r="M110" s="274"/>
      <c r="N110" s="274"/>
      <c r="O110" s="274"/>
      <c r="P110" s="274"/>
      <c r="Q110" s="274"/>
      <c r="R110" s="274"/>
      <c r="S110" s="274"/>
      <c r="T110" s="274"/>
      <c r="U110" s="274"/>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75"/>
      <c r="B111" s="275"/>
      <c r="C111" s="275"/>
      <c r="D111" s="275"/>
      <c r="E111" s="275"/>
      <c r="F111" s="275"/>
      <c r="G111" s="275"/>
      <c r="H111" s="275"/>
      <c r="I111" s="275"/>
      <c r="J111" s="275"/>
      <c r="K111" s="275"/>
      <c r="L111" s="275"/>
      <c r="M111" s="275"/>
      <c r="N111" s="275"/>
      <c r="O111" s="275"/>
      <c r="P111" s="275"/>
      <c r="Q111" s="275"/>
      <c r="R111" s="275"/>
      <c r="S111" s="275"/>
      <c r="T111" s="275"/>
      <c r="U111" s="275"/>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222</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69" t="s">
        <v>295</v>
      </c>
      <c r="B114" s="269"/>
      <c r="C114" s="269"/>
      <c r="D114" s="269"/>
      <c r="E114" s="269"/>
      <c r="F114" s="269"/>
      <c r="G114" s="269"/>
      <c r="H114" s="269"/>
      <c r="I114" s="269"/>
      <c r="J114" s="269"/>
      <c r="K114" s="269"/>
      <c r="L114" s="269"/>
      <c r="M114" s="269"/>
      <c r="N114" s="269"/>
      <c r="O114" s="269"/>
      <c r="P114" s="269"/>
      <c r="Q114" s="269"/>
      <c r="R114" s="269"/>
      <c r="S114" s="269"/>
      <c r="T114" s="269"/>
      <c r="U114" s="270"/>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224</v>
      </c>
      <c r="AJ114" s="158" t="s">
        <v>225</v>
      </c>
      <c r="AK114" s="126" t="s">
        <v>8</v>
      </c>
      <c r="AL114" s="127" t="s">
        <v>9</v>
      </c>
      <c r="AM114" s="187" t="s">
        <v>10</v>
      </c>
      <c r="AN114" s="187" t="s">
        <v>11</v>
      </c>
      <c r="AO114" s="211"/>
      <c r="AP114" s="211"/>
    </row>
    <row r="115" spans="1:42" s="6" customFormat="1" ht="20.100000000000001" customHeight="1">
      <c r="A115" s="159" t="s">
        <v>296</v>
      </c>
      <c r="B115" s="271" t="s">
        <v>301</v>
      </c>
      <c r="C115" s="272"/>
      <c r="D115" s="272"/>
      <c r="E115" s="272"/>
      <c r="F115" s="272"/>
      <c r="G115" s="272"/>
      <c r="H115" s="272"/>
      <c r="I115" s="272"/>
      <c r="J115" s="272"/>
      <c r="K115" s="272"/>
      <c r="L115" s="272"/>
      <c r="M115" s="272"/>
      <c r="N115" s="272"/>
      <c r="O115" s="272"/>
      <c r="P115" s="272"/>
      <c r="Q115" s="272"/>
      <c r="R115" s="272"/>
      <c r="S115" s="272"/>
      <c r="T115" s="272"/>
      <c r="U115" s="273"/>
      <c r="V115" s="160">
        <f>+AQ15</f>
        <v>1</v>
      </c>
      <c r="W115" s="160">
        <f t="shared" ref="W115:AA119" si="25">+AR15</f>
        <v>0</v>
      </c>
      <c r="X115" s="160">
        <f t="shared" si="25"/>
        <v>0</v>
      </c>
      <c r="Y115" s="160">
        <f t="shared" si="25"/>
        <v>3</v>
      </c>
      <c r="Z115" s="160">
        <f t="shared" si="25"/>
        <v>1</v>
      </c>
      <c r="AA115" s="160">
        <f t="shared" si="25"/>
        <v>0</v>
      </c>
      <c r="AB115" s="160">
        <f>SUM(V115:AA115)</f>
        <v>5</v>
      </c>
      <c r="AC115" s="128">
        <f t="shared" ref="AC115:AH119" si="26">V115/$AB115</f>
        <v>0.2</v>
      </c>
      <c r="AD115" s="128">
        <f t="shared" si="26"/>
        <v>0</v>
      </c>
      <c r="AE115" s="128">
        <f t="shared" si="26"/>
        <v>0</v>
      </c>
      <c r="AF115" s="128">
        <f t="shared" si="26"/>
        <v>0.6</v>
      </c>
      <c r="AG115" s="128">
        <f t="shared" si="26"/>
        <v>0.2</v>
      </c>
      <c r="AH115" s="128">
        <f t="shared" si="26"/>
        <v>0</v>
      </c>
      <c r="AI115" s="161">
        <f>(V115+W115)/(V115+W115+X115+Y115+Z115)</f>
        <v>0.2</v>
      </c>
      <c r="AJ115" s="161">
        <f>(X115+Y115+Z115)/(V115+W115+X115+Y115+Z115)</f>
        <v>0.8</v>
      </c>
      <c r="AK115" s="162">
        <f>+BF15</f>
        <v>3.6</v>
      </c>
      <c r="AL115" s="162">
        <f t="shared" ref="AL115:AN119" si="27">+BG15</f>
        <v>1.52</v>
      </c>
      <c r="AM115" s="163">
        <f t="shared" si="27"/>
        <v>4</v>
      </c>
      <c r="AN115" s="163">
        <f t="shared" si="27"/>
        <v>4</v>
      </c>
      <c r="AO115" s="211"/>
      <c r="AP115" s="211"/>
    </row>
    <row r="116" spans="1:42" s="6" customFormat="1" ht="20.100000000000001" customHeight="1">
      <c r="A116" s="159" t="s">
        <v>297</v>
      </c>
      <c r="B116" s="271" t="s">
        <v>302</v>
      </c>
      <c r="C116" s="272"/>
      <c r="D116" s="272"/>
      <c r="E116" s="272"/>
      <c r="F116" s="272"/>
      <c r="G116" s="272"/>
      <c r="H116" s="272"/>
      <c r="I116" s="272"/>
      <c r="J116" s="272"/>
      <c r="K116" s="272"/>
      <c r="L116" s="272"/>
      <c r="M116" s="272"/>
      <c r="N116" s="272"/>
      <c r="O116" s="272"/>
      <c r="P116" s="272"/>
      <c r="Q116" s="272"/>
      <c r="R116" s="272"/>
      <c r="S116" s="272"/>
      <c r="T116" s="272"/>
      <c r="U116" s="273"/>
      <c r="V116" s="160">
        <f t="shared" ref="V116:V119" si="28">+AQ16</f>
        <v>0</v>
      </c>
      <c r="W116" s="160">
        <f t="shared" si="25"/>
        <v>1</v>
      </c>
      <c r="X116" s="160">
        <f t="shared" si="25"/>
        <v>0</v>
      </c>
      <c r="Y116" s="160">
        <f t="shared" si="25"/>
        <v>3</v>
      </c>
      <c r="Z116" s="160">
        <f t="shared" si="25"/>
        <v>1</v>
      </c>
      <c r="AA116" s="160">
        <f t="shared" si="25"/>
        <v>0</v>
      </c>
      <c r="AB116" s="160">
        <f t="shared" ref="AB116:AB117" si="29">SUM(V116:AA116)</f>
        <v>5</v>
      </c>
      <c r="AC116" s="128">
        <f t="shared" si="26"/>
        <v>0</v>
      </c>
      <c r="AD116" s="128">
        <f t="shared" si="26"/>
        <v>0.2</v>
      </c>
      <c r="AE116" s="128">
        <f t="shared" si="26"/>
        <v>0</v>
      </c>
      <c r="AF116" s="128">
        <f t="shared" si="26"/>
        <v>0.6</v>
      </c>
      <c r="AG116" s="128">
        <f t="shared" si="26"/>
        <v>0.2</v>
      </c>
      <c r="AH116" s="128">
        <f t="shared" si="26"/>
        <v>0</v>
      </c>
      <c r="AI116" s="161">
        <f>(V116+W116)/(V116+W116+X116+Y116+Z116)</f>
        <v>0.2</v>
      </c>
      <c r="AJ116" s="161">
        <f>(X116+Y116+Z116)/(V116+W116+X116+Y116+Z116)</f>
        <v>0.8</v>
      </c>
      <c r="AK116" s="162">
        <f t="shared" ref="AK116:AK119" si="30">+BF16</f>
        <v>3.8</v>
      </c>
      <c r="AL116" s="162">
        <f t="shared" si="27"/>
        <v>1.1000000000000001</v>
      </c>
      <c r="AM116" s="163">
        <f t="shared" si="27"/>
        <v>4</v>
      </c>
      <c r="AN116" s="163">
        <f t="shared" si="27"/>
        <v>4</v>
      </c>
      <c r="AO116" s="211"/>
      <c r="AP116" s="211"/>
    </row>
    <row r="117" spans="1:42" s="6" customFormat="1" ht="20.100000000000001" customHeight="1">
      <c r="A117" s="159" t="s">
        <v>298</v>
      </c>
      <c r="B117" s="271" t="s">
        <v>303</v>
      </c>
      <c r="C117" s="272"/>
      <c r="D117" s="272"/>
      <c r="E117" s="272"/>
      <c r="F117" s="272"/>
      <c r="G117" s="272"/>
      <c r="H117" s="272"/>
      <c r="I117" s="272"/>
      <c r="J117" s="272"/>
      <c r="K117" s="272"/>
      <c r="L117" s="272"/>
      <c r="M117" s="272"/>
      <c r="N117" s="272"/>
      <c r="O117" s="272"/>
      <c r="P117" s="272"/>
      <c r="Q117" s="272"/>
      <c r="R117" s="272"/>
      <c r="S117" s="272"/>
      <c r="T117" s="272"/>
      <c r="U117" s="273"/>
      <c r="V117" s="160">
        <f t="shared" si="28"/>
        <v>1</v>
      </c>
      <c r="W117" s="160">
        <f t="shared" si="25"/>
        <v>0</v>
      </c>
      <c r="X117" s="160">
        <f t="shared" si="25"/>
        <v>0</v>
      </c>
      <c r="Y117" s="160">
        <f t="shared" si="25"/>
        <v>1</v>
      </c>
      <c r="Z117" s="160">
        <f t="shared" si="25"/>
        <v>3</v>
      </c>
      <c r="AA117" s="160">
        <f t="shared" si="25"/>
        <v>0</v>
      </c>
      <c r="AB117" s="160">
        <f t="shared" si="29"/>
        <v>5</v>
      </c>
      <c r="AC117" s="128">
        <f t="shared" si="26"/>
        <v>0.2</v>
      </c>
      <c r="AD117" s="128">
        <f t="shared" si="26"/>
        <v>0</v>
      </c>
      <c r="AE117" s="128">
        <f t="shared" si="26"/>
        <v>0</v>
      </c>
      <c r="AF117" s="128">
        <f t="shared" si="26"/>
        <v>0.2</v>
      </c>
      <c r="AG117" s="128">
        <f t="shared" si="26"/>
        <v>0.6</v>
      </c>
      <c r="AH117" s="128">
        <f t="shared" si="26"/>
        <v>0</v>
      </c>
      <c r="AI117" s="161">
        <f>(V117+W117)/(V117+W117+X117+Y117+Z117)</f>
        <v>0.2</v>
      </c>
      <c r="AJ117" s="161">
        <f>(X117+Y117+Z117)/(V117+W117+X117+Y117+Z117)</f>
        <v>0.8</v>
      </c>
      <c r="AK117" s="162">
        <f t="shared" si="30"/>
        <v>4</v>
      </c>
      <c r="AL117" s="162">
        <f t="shared" si="27"/>
        <v>1.73</v>
      </c>
      <c r="AM117" s="163">
        <f t="shared" si="27"/>
        <v>5</v>
      </c>
      <c r="AN117" s="163">
        <f t="shared" si="27"/>
        <v>5</v>
      </c>
      <c r="AO117" s="211"/>
      <c r="AP117" s="211"/>
    </row>
    <row r="118" spans="1:42" s="6" customFormat="1" ht="20.100000000000001" customHeight="1">
      <c r="A118" s="159" t="s">
        <v>299</v>
      </c>
      <c r="B118" s="271" t="s">
        <v>304</v>
      </c>
      <c r="C118" s="272"/>
      <c r="D118" s="272"/>
      <c r="E118" s="272"/>
      <c r="F118" s="272"/>
      <c r="G118" s="272"/>
      <c r="H118" s="272"/>
      <c r="I118" s="272"/>
      <c r="J118" s="272"/>
      <c r="K118" s="272"/>
      <c r="L118" s="272"/>
      <c r="M118" s="272"/>
      <c r="N118" s="272"/>
      <c r="O118" s="272"/>
      <c r="P118" s="272"/>
      <c r="Q118" s="272"/>
      <c r="R118" s="272"/>
      <c r="S118" s="272"/>
      <c r="T118" s="272"/>
      <c r="U118" s="273"/>
      <c r="V118" s="160">
        <f t="shared" si="28"/>
        <v>0</v>
      </c>
      <c r="W118" s="160">
        <f t="shared" si="25"/>
        <v>0</v>
      </c>
      <c r="X118" s="160">
        <f t="shared" si="25"/>
        <v>1</v>
      </c>
      <c r="Y118" s="160">
        <f t="shared" si="25"/>
        <v>1</v>
      </c>
      <c r="Z118" s="160">
        <f t="shared" si="25"/>
        <v>3</v>
      </c>
      <c r="AA118" s="160">
        <f t="shared" si="25"/>
        <v>0</v>
      </c>
      <c r="AB118" s="160">
        <f t="shared" ref="AB118:AB119" si="31">SUM(V118:AA118)</f>
        <v>5</v>
      </c>
      <c r="AC118" s="128">
        <f t="shared" si="26"/>
        <v>0</v>
      </c>
      <c r="AD118" s="128">
        <f t="shared" si="26"/>
        <v>0</v>
      </c>
      <c r="AE118" s="128">
        <f t="shared" si="26"/>
        <v>0.2</v>
      </c>
      <c r="AF118" s="128">
        <f t="shared" si="26"/>
        <v>0.2</v>
      </c>
      <c r="AG118" s="128">
        <f t="shared" si="26"/>
        <v>0.6</v>
      </c>
      <c r="AH118" s="128">
        <f t="shared" si="26"/>
        <v>0</v>
      </c>
      <c r="AI118" s="161">
        <f>(V118+W118)/(V118+W118+X118+Y118+Z118)</f>
        <v>0</v>
      </c>
      <c r="AJ118" s="161">
        <f>(X118+Y118+Z118)/(V118+W118+X118+Y118+Z118)</f>
        <v>1</v>
      </c>
      <c r="AK118" s="162">
        <f t="shared" si="30"/>
        <v>4.4000000000000004</v>
      </c>
      <c r="AL118" s="162">
        <f t="shared" si="27"/>
        <v>0.89</v>
      </c>
      <c r="AM118" s="163">
        <f t="shared" si="27"/>
        <v>5</v>
      </c>
      <c r="AN118" s="163">
        <f t="shared" si="27"/>
        <v>5</v>
      </c>
      <c r="AO118" s="211"/>
      <c r="AP118" s="211"/>
    </row>
    <row r="119" spans="1:42" s="6" customFormat="1" ht="20.100000000000001" customHeight="1">
      <c r="A119" s="159" t="s">
        <v>300</v>
      </c>
      <c r="B119" s="271" t="s">
        <v>305</v>
      </c>
      <c r="C119" s="272"/>
      <c r="D119" s="272"/>
      <c r="E119" s="272"/>
      <c r="F119" s="272"/>
      <c r="G119" s="272"/>
      <c r="H119" s="272"/>
      <c r="I119" s="272"/>
      <c r="J119" s="272"/>
      <c r="K119" s="272"/>
      <c r="L119" s="272"/>
      <c r="M119" s="272"/>
      <c r="N119" s="272"/>
      <c r="O119" s="272"/>
      <c r="P119" s="272"/>
      <c r="Q119" s="272"/>
      <c r="R119" s="272"/>
      <c r="S119" s="272"/>
      <c r="T119" s="272"/>
      <c r="U119" s="273"/>
      <c r="V119" s="160">
        <f t="shared" si="28"/>
        <v>1</v>
      </c>
      <c r="W119" s="160">
        <f t="shared" si="25"/>
        <v>0</v>
      </c>
      <c r="X119" s="160">
        <f t="shared" si="25"/>
        <v>0</v>
      </c>
      <c r="Y119" s="160">
        <f t="shared" si="25"/>
        <v>1</v>
      </c>
      <c r="Z119" s="160">
        <f t="shared" si="25"/>
        <v>2</v>
      </c>
      <c r="AA119" s="160">
        <f t="shared" si="25"/>
        <v>1</v>
      </c>
      <c r="AB119" s="160">
        <f t="shared" si="31"/>
        <v>5</v>
      </c>
      <c r="AC119" s="128">
        <f t="shared" si="26"/>
        <v>0.2</v>
      </c>
      <c r="AD119" s="128">
        <f t="shared" si="26"/>
        <v>0</v>
      </c>
      <c r="AE119" s="128">
        <f t="shared" si="26"/>
        <v>0</v>
      </c>
      <c r="AF119" s="128">
        <f t="shared" si="26"/>
        <v>0.2</v>
      </c>
      <c r="AG119" s="128">
        <f t="shared" si="26"/>
        <v>0.4</v>
      </c>
      <c r="AH119" s="128">
        <f t="shared" si="26"/>
        <v>0.2</v>
      </c>
      <c r="AI119" s="161">
        <f>(V119+W119)/(V119+W119+X119+Y119+Z119)</f>
        <v>0.25</v>
      </c>
      <c r="AJ119" s="161">
        <f>(X119+Y119+Z119)/(V119+W119+X119+Y119+Z119)</f>
        <v>0.75</v>
      </c>
      <c r="AK119" s="162">
        <f t="shared" si="30"/>
        <v>3.75</v>
      </c>
      <c r="AL119" s="162">
        <f t="shared" si="27"/>
        <v>1.89</v>
      </c>
      <c r="AM119" s="163">
        <f t="shared" si="27"/>
        <v>5</v>
      </c>
      <c r="AN119" s="163">
        <f t="shared" si="27"/>
        <v>5</v>
      </c>
      <c r="AO119" s="211"/>
      <c r="AP119" s="211"/>
    </row>
    <row r="120" spans="1:42">
      <c r="A120" s="190"/>
    </row>
    <row r="124" spans="1:42" ht="20.25" customHeight="1">
      <c r="A124" s="274" t="s">
        <v>306</v>
      </c>
      <c r="B124" s="274"/>
      <c r="C124" s="274"/>
      <c r="D124" s="274"/>
      <c r="E124" s="274"/>
      <c r="F124" s="274"/>
      <c r="G124" s="274"/>
      <c r="H124" s="274"/>
      <c r="I124" s="274"/>
      <c r="J124" s="274"/>
      <c r="K124" s="274"/>
      <c r="L124" s="274"/>
      <c r="M124" s="274"/>
      <c r="N124" s="274"/>
      <c r="O124" s="274"/>
      <c r="P124" s="274"/>
      <c r="Q124" s="274"/>
      <c r="R124" s="274"/>
      <c r="S124" s="274"/>
      <c r="T124" s="274"/>
      <c r="U124" s="274"/>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75"/>
      <c r="B125" s="275"/>
      <c r="C125" s="275"/>
      <c r="D125" s="275"/>
      <c r="E125" s="275"/>
      <c r="F125" s="275"/>
      <c r="G125" s="275"/>
      <c r="H125" s="275"/>
      <c r="I125" s="275"/>
      <c r="J125" s="275"/>
      <c r="K125" s="275"/>
      <c r="L125" s="275"/>
      <c r="M125" s="275"/>
      <c r="N125" s="275"/>
      <c r="O125" s="275"/>
      <c r="P125" s="275"/>
      <c r="Q125" s="275"/>
      <c r="R125" s="275"/>
      <c r="S125" s="275"/>
      <c r="T125" s="275"/>
      <c r="U125" s="275"/>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222</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69" t="s">
        <v>307</v>
      </c>
      <c r="B128" s="269"/>
      <c r="C128" s="269"/>
      <c r="D128" s="269"/>
      <c r="E128" s="269"/>
      <c r="F128" s="269"/>
      <c r="G128" s="269"/>
      <c r="H128" s="269"/>
      <c r="I128" s="269"/>
      <c r="J128" s="269"/>
      <c r="K128" s="269"/>
      <c r="L128" s="269"/>
      <c r="M128" s="269"/>
      <c r="N128" s="269"/>
      <c r="O128" s="269"/>
      <c r="P128" s="269"/>
      <c r="Q128" s="269"/>
      <c r="R128" s="269"/>
      <c r="S128" s="269"/>
      <c r="T128" s="278"/>
      <c r="U128" s="178" t="s">
        <v>340</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224</v>
      </c>
      <c r="AJ128" s="158" t="s">
        <v>225</v>
      </c>
      <c r="AK128" s="126" t="s">
        <v>8</v>
      </c>
      <c r="AL128" s="127" t="s">
        <v>9</v>
      </c>
      <c r="AM128" s="187" t="s">
        <v>10</v>
      </c>
      <c r="AN128" s="187" t="s">
        <v>11</v>
      </c>
      <c r="AO128" s="211"/>
      <c r="AP128" s="211"/>
    </row>
    <row r="129" spans="1:42" s="6" customFormat="1" ht="20.100000000000001" customHeight="1">
      <c r="A129" s="159" t="s">
        <v>308</v>
      </c>
      <c r="B129" s="271" t="s">
        <v>316</v>
      </c>
      <c r="C129" s="272"/>
      <c r="D129" s="272"/>
      <c r="E129" s="272"/>
      <c r="F129" s="272"/>
      <c r="G129" s="272"/>
      <c r="H129" s="272"/>
      <c r="I129" s="272"/>
      <c r="J129" s="272"/>
      <c r="K129" s="272"/>
      <c r="L129" s="272"/>
      <c r="M129" s="272"/>
      <c r="N129" s="272"/>
      <c r="O129" s="272"/>
      <c r="P129" s="272"/>
      <c r="Q129" s="272"/>
      <c r="R129" s="272"/>
      <c r="S129" s="272"/>
      <c r="T129" s="273"/>
      <c r="U129" s="177">
        <f>+AP20</f>
        <v>2</v>
      </c>
      <c r="V129" s="177">
        <f>+AQ20</f>
        <v>0</v>
      </c>
      <c r="W129" s="177">
        <f t="shared" ref="W129:AA136" si="32">+AR20</f>
        <v>0</v>
      </c>
      <c r="X129" s="177">
        <f t="shared" si="32"/>
        <v>0</v>
      </c>
      <c r="Y129" s="177">
        <f t="shared" si="32"/>
        <v>1</v>
      </c>
      <c r="Z129" s="177">
        <f t="shared" si="32"/>
        <v>2</v>
      </c>
      <c r="AA129" s="177">
        <f t="shared" si="32"/>
        <v>0</v>
      </c>
      <c r="AB129" s="160">
        <f>SUM(U129:AA129)</f>
        <v>5</v>
      </c>
      <c r="AC129" s="128">
        <f t="shared" ref="AC129:AH136" si="33">V129/$AB129</f>
        <v>0</v>
      </c>
      <c r="AD129" s="128">
        <f t="shared" si="33"/>
        <v>0</v>
      </c>
      <c r="AE129" s="128">
        <f t="shared" si="33"/>
        <v>0</v>
      </c>
      <c r="AF129" s="128">
        <f t="shared" si="33"/>
        <v>0.2</v>
      </c>
      <c r="AG129" s="128">
        <f t="shared" si="33"/>
        <v>0.4</v>
      </c>
      <c r="AH129" s="128">
        <f t="shared" si="33"/>
        <v>0</v>
      </c>
      <c r="AI129" s="161">
        <f t="shared" ref="AI129:AI136" si="34">(V129+W129)/(V129+W129+X129+Y129+Z129)</f>
        <v>0</v>
      </c>
      <c r="AJ129" s="161">
        <f t="shared" ref="AJ129:AJ136" si="35">(X129+Y129+Z129)/(V129+W129+X129+Y129+Z129)</f>
        <v>1</v>
      </c>
      <c r="AK129" s="162">
        <f>+BF20</f>
        <v>4.67</v>
      </c>
      <c r="AL129" s="162">
        <f t="shared" ref="AL129:AN136" si="36">+BG20</f>
        <v>0.57999999999999996</v>
      </c>
      <c r="AM129" s="163">
        <f t="shared" si="36"/>
        <v>5</v>
      </c>
      <c r="AN129" s="163">
        <f t="shared" si="36"/>
        <v>5</v>
      </c>
      <c r="AO129" s="211"/>
      <c r="AP129" s="211"/>
    </row>
    <row r="130" spans="1:42" s="6" customFormat="1" ht="20.100000000000001" customHeight="1">
      <c r="A130" s="159" t="s">
        <v>309</v>
      </c>
      <c r="B130" s="271" t="s">
        <v>317</v>
      </c>
      <c r="C130" s="272"/>
      <c r="D130" s="272"/>
      <c r="E130" s="272"/>
      <c r="F130" s="272"/>
      <c r="G130" s="272"/>
      <c r="H130" s="272"/>
      <c r="I130" s="272"/>
      <c r="J130" s="272"/>
      <c r="K130" s="272"/>
      <c r="L130" s="272"/>
      <c r="M130" s="272"/>
      <c r="N130" s="272"/>
      <c r="O130" s="272"/>
      <c r="P130" s="272"/>
      <c r="Q130" s="272"/>
      <c r="R130" s="272"/>
      <c r="S130" s="272"/>
      <c r="T130" s="273"/>
      <c r="U130" s="177">
        <f t="shared" ref="U130:V136" si="37">+AP21</f>
        <v>2</v>
      </c>
      <c r="V130" s="177">
        <f t="shared" si="37"/>
        <v>0</v>
      </c>
      <c r="W130" s="177">
        <f t="shared" si="32"/>
        <v>0</v>
      </c>
      <c r="X130" s="177">
        <f t="shared" si="32"/>
        <v>0</v>
      </c>
      <c r="Y130" s="177">
        <f t="shared" si="32"/>
        <v>2</v>
      </c>
      <c r="Z130" s="177">
        <f t="shared" si="32"/>
        <v>1</v>
      </c>
      <c r="AA130" s="177">
        <f t="shared" si="32"/>
        <v>0</v>
      </c>
      <c r="AB130" s="160">
        <f t="shared" ref="AB130:AB136" si="38">SUM(U130:AA130)</f>
        <v>5</v>
      </c>
      <c r="AC130" s="128">
        <f t="shared" si="33"/>
        <v>0</v>
      </c>
      <c r="AD130" s="128">
        <f t="shared" si="33"/>
        <v>0</v>
      </c>
      <c r="AE130" s="128">
        <f t="shared" si="33"/>
        <v>0</v>
      </c>
      <c r="AF130" s="128">
        <f t="shared" si="33"/>
        <v>0.4</v>
      </c>
      <c r="AG130" s="128">
        <f t="shared" si="33"/>
        <v>0.2</v>
      </c>
      <c r="AH130" s="128">
        <f t="shared" si="33"/>
        <v>0</v>
      </c>
      <c r="AI130" s="161">
        <f t="shared" si="34"/>
        <v>0</v>
      </c>
      <c r="AJ130" s="161">
        <f t="shared" si="35"/>
        <v>1</v>
      </c>
      <c r="AK130" s="162">
        <f t="shared" ref="AK130:AK136" si="39">+BF21</f>
        <v>4.33</v>
      </c>
      <c r="AL130" s="162">
        <f t="shared" si="36"/>
        <v>0.57999999999999996</v>
      </c>
      <c r="AM130" s="163">
        <f t="shared" si="36"/>
        <v>4</v>
      </c>
      <c r="AN130" s="163">
        <f t="shared" si="36"/>
        <v>4</v>
      </c>
      <c r="AO130" s="211"/>
      <c r="AP130" s="211"/>
    </row>
    <row r="131" spans="1:42" s="6" customFormat="1" ht="20.100000000000001" customHeight="1">
      <c r="A131" s="159" t="s">
        <v>310</v>
      </c>
      <c r="B131" s="271" t="s">
        <v>318</v>
      </c>
      <c r="C131" s="272"/>
      <c r="D131" s="272"/>
      <c r="E131" s="272"/>
      <c r="F131" s="272"/>
      <c r="G131" s="272"/>
      <c r="H131" s="272"/>
      <c r="I131" s="272"/>
      <c r="J131" s="272"/>
      <c r="K131" s="272"/>
      <c r="L131" s="272"/>
      <c r="M131" s="272"/>
      <c r="N131" s="272"/>
      <c r="O131" s="272"/>
      <c r="P131" s="272"/>
      <c r="Q131" s="272"/>
      <c r="R131" s="272"/>
      <c r="S131" s="272"/>
      <c r="T131" s="273"/>
      <c r="U131" s="177">
        <f t="shared" si="37"/>
        <v>2</v>
      </c>
      <c r="V131" s="177">
        <f t="shared" si="37"/>
        <v>0</v>
      </c>
      <c r="W131" s="177">
        <f t="shared" si="32"/>
        <v>0</v>
      </c>
      <c r="X131" s="177">
        <f t="shared" si="32"/>
        <v>0</v>
      </c>
      <c r="Y131" s="177">
        <f t="shared" si="32"/>
        <v>1</v>
      </c>
      <c r="Z131" s="177">
        <f t="shared" si="32"/>
        <v>1</v>
      </c>
      <c r="AA131" s="177">
        <f t="shared" si="32"/>
        <v>1</v>
      </c>
      <c r="AB131" s="160">
        <f t="shared" si="38"/>
        <v>5</v>
      </c>
      <c r="AC131" s="128">
        <f t="shared" si="33"/>
        <v>0</v>
      </c>
      <c r="AD131" s="128">
        <f t="shared" si="33"/>
        <v>0</v>
      </c>
      <c r="AE131" s="128">
        <f t="shared" si="33"/>
        <v>0</v>
      </c>
      <c r="AF131" s="128">
        <f t="shared" si="33"/>
        <v>0.2</v>
      </c>
      <c r="AG131" s="128">
        <f t="shared" si="33"/>
        <v>0.2</v>
      </c>
      <c r="AH131" s="128">
        <f t="shared" si="33"/>
        <v>0.2</v>
      </c>
      <c r="AI131" s="161">
        <f t="shared" si="34"/>
        <v>0</v>
      </c>
      <c r="AJ131" s="161">
        <f t="shared" si="35"/>
        <v>1</v>
      </c>
      <c r="AK131" s="162">
        <f t="shared" si="39"/>
        <v>4.5</v>
      </c>
      <c r="AL131" s="162">
        <f t="shared" si="36"/>
        <v>0.71</v>
      </c>
      <c r="AM131" s="163">
        <f t="shared" si="36"/>
        <v>5</v>
      </c>
      <c r="AN131" s="163">
        <f t="shared" si="36"/>
        <v>4</v>
      </c>
      <c r="AO131" s="211"/>
      <c r="AP131" s="211"/>
    </row>
    <row r="132" spans="1:42" s="6" customFormat="1" ht="20.100000000000001" customHeight="1">
      <c r="A132" s="159" t="s">
        <v>311</v>
      </c>
      <c r="B132" s="271" t="s">
        <v>319</v>
      </c>
      <c r="C132" s="272"/>
      <c r="D132" s="272"/>
      <c r="E132" s="272"/>
      <c r="F132" s="272"/>
      <c r="G132" s="272"/>
      <c r="H132" s="272"/>
      <c r="I132" s="272"/>
      <c r="J132" s="272"/>
      <c r="K132" s="272"/>
      <c r="L132" s="272"/>
      <c r="M132" s="272"/>
      <c r="N132" s="272"/>
      <c r="O132" s="272"/>
      <c r="P132" s="272"/>
      <c r="Q132" s="272"/>
      <c r="R132" s="272"/>
      <c r="S132" s="272"/>
      <c r="T132" s="273"/>
      <c r="U132" s="177">
        <f t="shared" si="37"/>
        <v>2</v>
      </c>
      <c r="V132" s="177">
        <f t="shared" si="37"/>
        <v>0</v>
      </c>
      <c r="W132" s="177">
        <f t="shared" si="32"/>
        <v>0</v>
      </c>
      <c r="X132" s="177">
        <f t="shared" si="32"/>
        <v>0</v>
      </c>
      <c r="Y132" s="177">
        <f t="shared" si="32"/>
        <v>0</v>
      </c>
      <c r="Z132" s="177">
        <f t="shared" si="32"/>
        <v>2</v>
      </c>
      <c r="AA132" s="177">
        <f t="shared" si="32"/>
        <v>1</v>
      </c>
      <c r="AB132" s="160">
        <f t="shared" si="38"/>
        <v>5</v>
      </c>
      <c r="AC132" s="128">
        <f t="shared" si="33"/>
        <v>0</v>
      </c>
      <c r="AD132" s="128">
        <f t="shared" si="33"/>
        <v>0</v>
      </c>
      <c r="AE132" s="128">
        <f t="shared" si="33"/>
        <v>0</v>
      </c>
      <c r="AF132" s="128">
        <f t="shared" si="33"/>
        <v>0</v>
      </c>
      <c r="AG132" s="128">
        <f t="shared" si="33"/>
        <v>0.4</v>
      </c>
      <c r="AH132" s="128">
        <f t="shared" si="33"/>
        <v>0.2</v>
      </c>
      <c r="AI132" s="161">
        <f t="shared" si="34"/>
        <v>0</v>
      </c>
      <c r="AJ132" s="161">
        <f t="shared" si="35"/>
        <v>1</v>
      </c>
      <c r="AK132" s="162">
        <f t="shared" si="39"/>
        <v>5</v>
      </c>
      <c r="AL132" s="162">
        <f t="shared" si="36"/>
        <v>0</v>
      </c>
      <c r="AM132" s="163">
        <f t="shared" si="36"/>
        <v>5</v>
      </c>
      <c r="AN132" s="163">
        <f t="shared" si="36"/>
        <v>5</v>
      </c>
      <c r="AO132" s="211"/>
      <c r="AP132" s="211"/>
    </row>
    <row r="133" spans="1:42" s="6" customFormat="1" ht="20.100000000000001" customHeight="1">
      <c r="A133" s="159" t="s">
        <v>312</v>
      </c>
      <c r="B133" s="271" t="s">
        <v>320</v>
      </c>
      <c r="C133" s="272"/>
      <c r="D133" s="272"/>
      <c r="E133" s="272"/>
      <c r="F133" s="272"/>
      <c r="G133" s="272"/>
      <c r="H133" s="272"/>
      <c r="I133" s="272"/>
      <c r="J133" s="272"/>
      <c r="K133" s="272"/>
      <c r="L133" s="272"/>
      <c r="M133" s="272"/>
      <c r="N133" s="272"/>
      <c r="O133" s="272"/>
      <c r="P133" s="272"/>
      <c r="Q133" s="272"/>
      <c r="R133" s="272"/>
      <c r="S133" s="272"/>
      <c r="T133" s="273"/>
      <c r="U133" s="177">
        <f t="shared" si="37"/>
        <v>2</v>
      </c>
      <c r="V133" s="177">
        <f t="shared" si="37"/>
        <v>0</v>
      </c>
      <c r="W133" s="177">
        <f t="shared" si="32"/>
        <v>0</v>
      </c>
      <c r="X133" s="177">
        <f t="shared" si="32"/>
        <v>0</v>
      </c>
      <c r="Y133" s="177">
        <f t="shared" si="32"/>
        <v>1</v>
      </c>
      <c r="Z133" s="177">
        <f t="shared" si="32"/>
        <v>1</v>
      </c>
      <c r="AA133" s="177">
        <f t="shared" si="32"/>
        <v>1</v>
      </c>
      <c r="AB133" s="160">
        <f t="shared" si="38"/>
        <v>5</v>
      </c>
      <c r="AC133" s="128">
        <f t="shared" si="33"/>
        <v>0</v>
      </c>
      <c r="AD133" s="128">
        <f t="shared" si="33"/>
        <v>0</v>
      </c>
      <c r="AE133" s="128">
        <f t="shared" si="33"/>
        <v>0</v>
      </c>
      <c r="AF133" s="128">
        <f t="shared" si="33"/>
        <v>0.2</v>
      </c>
      <c r="AG133" s="128">
        <f t="shared" si="33"/>
        <v>0.2</v>
      </c>
      <c r="AH133" s="128">
        <f t="shared" si="33"/>
        <v>0.2</v>
      </c>
      <c r="AI133" s="161">
        <f t="shared" si="34"/>
        <v>0</v>
      </c>
      <c r="AJ133" s="161">
        <f t="shared" si="35"/>
        <v>1</v>
      </c>
      <c r="AK133" s="162">
        <f t="shared" si="39"/>
        <v>4.5</v>
      </c>
      <c r="AL133" s="162">
        <f t="shared" si="36"/>
        <v>0.71</v>
      </c>
      <c r="AM133" s="163">
        <f t="shared" si="36"/>
        <v>5</v>
      </c>
      <c r="AN133" s="163">
        <f t="shared" si="36"/>
        <v>4</v>
      </c>
      <c r="AO133" s="211"/>
      <c r="AP133" s="211"/>
    </row>
    <row r="134" spans="1:42" s="6" customFormat="1" ht="20.100000000000001" customHeight="1">
      <c r="A134" s="159" t="s">
        <v>313</v>
      </c>
      <c r="B134" s="271" t="s">
        <v>321</v>
      </c>
      <c r="C134" s="272"/>
      <c r="D134" s="272"/>
      <c r="E134" s="272"/>
      <c r="F134" s="272"/>
      <c r="G134" s="272"/>
      <c r="H134" s="272"/>
      <c r="I134" s="272"/>
      <c r="J134" s="272"/>
      <c r="K134" s="272"/>
      <c r="L134" s="272"/>
      <c r="M134" s="272"/>
      <c r="N134" s="272"/>
      <c r="O134" s="272"/>
      <c r="P134" s="272"/>
      <c r="Q134" s="272"/>
      <c r="R134" s="272"/>
      <c r="S134" s="272"/>
      <c r="T134" s="273"/>
      <c r="U134" s="177">
        <f t="shared" si="37"/>
        <v>2</v>
      </c>
      <c r="V134" s="177">
        <f t="shared" si="37"/>
        <v>0</v>
      </c>
      <c r="W134" s="177">
        <f t="shared" si="32"/>
        <v>0</v>
      </c>
      <c r="X134" s="177">
        <f t="shared" si="32"/>
        <v>0</v>
      </c>
      <c r="Y134" s="177">
        <f t="shared" si="32"/>
        <v>1</v>
      </c>
      <c r="Z134" s="177">
        <f t="shared" si="32"/>
        <v>1</v>
      </c>
      <c r="AA134" s="177">
        <f t="shared" si="32"/>
        <v>1</v>
      </c>
      <c r="AB134" s="160">
        <f t="shared" si="38"/>
        <v>5</v>
      </c>
      <c r="AC134" s="128">
        <f t="shared" si="33"/>
        <v>0</v>
      </c>
      <c r="AD134" s="128">
        <f t="shared" si="33"/>
        <v>0</v>
      </c>
      <c r="AE134" s="128">
        <f t="shared" si="33"/>
        <v>0</v>
      </c>
      <c r="AF134" s="128">
        <f t="shared" si="33"/>
        <v>0.2</v>
      </c>
      <c r="AG134" s="128">
        <f t="shared" si="33"/>
        <v>0.2</v>
      </c>
      <c r="AH134" s="128">
        <f t="shared" si="33"/>
        <v>0.2</v>
      </c>
      <c r="AI134" s="161">
        <f t="shared" si="34"/>
        <v>0</v>
      </c>
      <c r="AJ134" s="161">
        <f t="shared" si="35"/>
        <v>1</v>
      </c>
      <c r="AK134" s="162">
        <f t="shared" si="39"/>
        <v>4.5</v>
      </c>
      <c r="AL134" s="162">
        <f t="shared" si="36"/>
        <v>0.71</v>
      </c>
      <c r="AM134" s="163">
        <f t="shared" si="36"/>
        <v>5</v>
      </c>
      <c r="AN134" s="163">
        <f t="shared" si="36"/>
        <v>4</v>
      </c>
      <c r="AO134" s="211"/>
      <c r="AP134" s="211"/>
    </row>
    <row r="135" spans="1:42" s="6" customFormat="1" ht="20.100000000000001" customHeight="1">
      <c r="A135" s="159" t="s">
        <v>314</v>
      </c>
      <c r="B135" s="271" t="s">
        <v>322</v>
      </c>
      <c r="C135" s="272"/>
      <c r="D135" s="272"/>
      <c r="E135" s="272"/>
      <c r="F135" s="272"/>
      <c r="G135" s="272"/>
      <c r="H135" s="272"/>
      <c r="I135" s="272"/>
      <c r="J135" s="272"/>
      <c r="K135" s="272"/>
      <c r="L135" s="272"/>
      <c r="M135" s="272"/>
      <c r="N135" s="272"/>
      <c r="O135" s="272"/>
      <c r="P135" s="272"/>
      <c r="Q135" s="272"/>
      <c r="R135" s="272"/>
      <c r="S135" s="272"/>
      <c r="T135" s="273"/>
      <c r="U135" s="177">
        <f t="shared" si="37"/>
        <v>2</v>
      </c>
      <c r="V135" s="177">
        <f t="shared" si="37"/>
        <v>0</v>
      </c>
      <c r="W135" s="177">
        <f t="shared" si="32"/>
        <v>0</v>
      </c>
      <c r="X135" s="177">
        <f t="shared" si="32"/>
        <v>0</v>
      </c>
      <c r="Y135" s="177">
        <f t="shared" si="32"/>
        <v>0</v>
      </c>
      <c r="Z135" s="177">
        <f t="shared" si="32"/>
        <v>2</v>
      </c>
      <c r="AA135" s="177">
        <f t="shared" si="32"/>
        <v>1</v>
      </c>
      <c r="AB135" s="160">
        <f t="shared" si="38"/>
        <v>5</v>
      </c>
      <c r="AC135" s="128">
        <f t="shared" si="33"/>
        <v>0</v>
      </c>
      <c r="AD135" s="128">
        <f t="shared" si="33"/>
        <v>0</v>
      </c>
      <c r="AE135" s="128">
        <f t="shared" si="33"/>
        <v>0</v>
      </c>
      <c r="AF135" s="128">
        <f t="shared" si="33"/>
        <v>0</v>
      </c>
      <c r="AG135" s="128">
        <f t="shared" si="33"/>
        <v>0.4</v>
      </c>
      <c r="AH135" s="128">
        <f t="shared" si="33"/>
        <v>0.2</v>
      </c>
      <c r="AI135" s="161">
        <f t="shared" si="34"/>
        <v>0</v>
      </c>
      <c r="AJ135" s="161">
        <f t="shared" si="35"/>
        <v>1</v>
      </c>
      <c r="AK135" s="162">
        <f t="shared" si="39"/>
        <v>5</v>
      </c>
      <c r="AL135" s="162">
        <f t="shared" si="36"/>
        <v>0</v>
      </c>
      <c r="AM135" s="163">
        <f t="shared" si="36"/>
        <v>5</v>
      </c>
      <c r="AN135" s="163">
        <f t="shared" si="36"/>
        <v>5</v>
      </c>
      <c r="AO135" s="211"/>
      <c r="AP135" s="211"/>
    </row>
    <row r="136" spans="1:42" s="6" customFormat="1" ht="20.100000000000001" customHeight="1">
      <c r="A136" s="159" t="s">
        <v>315</v>
      </c>
      <c r="B136" s="271" t="s">
        <v>323</v>
      </c>
      <c r="C136" s="272"/>
      <c r="D136" s="272"/>
      <c r="E136" s="272"/>
      <c r="F136" s="272"/>
      <c r="G136" s="272"/>
      <c r="H136" s="272"/>
      <c r="I136" s="272"/>
      <c r="J136" s="272"/>
      <c r="K136" s="272"/>
      <c r="L136" s="272"/>
      <c r="M136" s="272"/>
      <c r="N136" s="272"/>
      <c r="O136" s="272"/>
      <c r="P136" s="272"/>
      <c r="Q136" s="272"/>
      <c r="R136" s="272"/>
      <c r="S136" s="272"/>
      <c r="T136" s="273"/>
      <c r="U136" s="177">
        <f t="shared" si="37"/>
        <v>2</v>
      </c>
      <c r="V136" s="177">
        <f t="shared" si="37"/>
        <v>0</v>
      </c>
      <c r="W136" s="177">
        <f t="shared" si="32"/>
        <v>0</v>
      </c>
      <c r="X136" s="177">
        <f t="shared" si="32"/>
        <v>0</v>
      </c>
      <c r="Y136" s="177">
        <f t="shared" si="32"/>
        <v>2</v>
      </c>
      <c r="Z136" s="177">
        <f t="shared" si="32"/>
        <v>1</v>
      </c>
      <c r="AA136" s="177">
        <f t="shared" si="32"/>
        <v>0</v>
      </c>
      <c r="AB136" s="160">
        <f t="shared" si="38"/>
        <v>5</v>
      </c>
      <c r="AC136" s="128">
        <f t="shared" si="33"/>
        <v>0</v>
      </c>
      <c r="AD136" s="128">
        <f t="shared" si="33"/>
        <v>0</v>
      </c>
      <c r="AE136" s="128">
        <f t="shared" si="33"/>
        <v>0</v>
      </c>
      <c r="AF136" s="128">
        <f t="shared" si="33"/>
        <v>0.4</v>
      </c>
      <c r="AG136" s="128">
        <f t="shared" si="33"/>
        <v>0.2</v>
      </c>
      <c r="AH136" s="128">
        <f t="shared" si="33"/>
        <v>0</v>
      </c>
      <c r="AI136" s="161">
        <f t="shared" si="34"/>
        <v>0</v>
      </c>
      <c r="AJ136" s="161">
        <f t="shared" si="35"/>
        <v>1</v>
      </c>
      <c r="AK136" s="162">
        <f t="shared" si="39"/>
        <v>4.33</v>
      </c>
      <c r="AL136" s="162">
        <f t="shared" si="36"/>
        <v>0.57999999999999996</v>
      </c>
      <c r="AM136" s="163">
        <f t="shared" si="36"/>
        <v>4</v>
      </c>
      <c r="AN136" s="163">
        <f t="shared" si="36"/>
        <v>4</v>
      </c>
      <c r="AO136" s="211"/>
      <c r="AP136" s="211"/>
    </row>
    <row r="137" spans="1:42">
      <c r="A137" s="190"/>
    </row>
    <row r="141" spans="1:42" ht="20.25" customHeight="1">
      <c r="A141" s="274" t="s">
        <v>334</v>
      </c>
      <c r="B141" s="274"/>
      <c r="C141" s="274"/>
      <c r="D141" s="274"/>
      <c r="E141" s="274"/>
      <c r="F141" s="274"/>
      <c r="G141" s="274"/>
      <c r="H141" s="274"/>
      <c r="I141" s="274"/>
      <c r="J141" s="274"/>
      <c r="K141" s="274"/>
      <c r="L141" s="274"/>
      <c r="M141" s="274"/>
      <c r="N141" s="274"/>
      <c r="O141" s="274"/>
      <c r="P141" s="274"/>
      <c r="Q141" s="274"/>
      <c r="R141" s="274"/>
      <c r="S141" s="274"/>
      <c r="T141" s="274"/>
      <c r="U141" s="274"/>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75"/>
      <c r="B142" s="275"/>
      <c r="C142" s="275"/>
      <c r="D142" s="275"/>
      <c r="E142" s="275"/>
      <c r="F142" s="275"/>
      <c r="G142" s="275"/>
      <c r="H142" s="275"/>
      <c r="I142" s="275"/>
      <c r="J142" s="275"/>
      <c r="K142" s="275"/>
      <c r="L142" s="275"/>
      <c r="M142" s="275"/>
      <c r="N142" s="275"/>
      <c r="O142" s="275"/>
      <c r="P142" s="275"/>
      <c r="Q142" s="275"/>
      <c r="R142" s="275"/>
      <c r="S142" s="275"/>
      <c r="T142" s="275"/>
      <c r="U142" s="275"/>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222</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69" t="s">
        <v>307</v>
      </c>
      <c r="B145" s="269"/>
      <c r="C145" s="269"/>
      <c r="D145" s="269"/>
      <c r="E145" s="269"/>
      <c r="F145" s="269"/>
      <c r="G145" s="269"/>
      <c r="H145" s="269"/>
      <c r="I145" s="269"/>
      <c r="J145" s="269"/>
      <c r="K145" s="269"/>
      <c r="L145" s="269"/>
      <c r="M145" s="269"/>
      <c r="N145" s="269"/>
      <c r="O145" s="269"/>
      <c r="P145" s="269"/>
      <c r="Q145" s="269"/>
      <c r="R145" s="269"/>
      <c r="S145" s="269"/>
      <c r="T145" s="269"/>
      <c r="U145" s="270"/>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224</v>
      </c>
      <c r="AJ145" s="158" t="s">
        <v>225</v>
      </c>
      <c r="AK145" s="126" t="s">
        <v>8</v>
      </c>
      <c r="AL145" s="127" t="s">
        <v>9</v>
      </c>
      <c r="AM145" s="187" t="s">
        <v>10</v>
      </c>
      <c r="AN145" s="187" t="s">
        <v>11</v>
      </c>
      <c r="AO145" s="211"/>
      <c r="AP145" s="211"/>
    </row>
    <row r="146" spans="1:42" s="6" customFormat="1" ht="20.100000000000001" customHeight="1">
      <c r="A146" s="159" t="s">
        <v>324</v>
      </c>
      <c r="B146" s="271" t="s">
        <v>329</v>
      </c>
      <c r="C146" s="272"/>
      <c r="D146" s="272"/>
      <c r="E146" s="272"/>
      <c r="F146" s="272"/>
      <c r="G146" s="272"/>
      <c r="H146" s="272"/>
      <c r="I146" s="272"/>
      <c r="J146" s="272"/>
      <c r="K146" s="272"/>
      <c r="L146" s="272"/>
      <c r="M146" s="272"/>
      <c r="N146" s="272"/>
      <c r="O146" s="272"/>
      <c r="P146" s="272"/>
      <c r="Q146" s="272"/>
      <c r="R146" s="272"/>
      <c r="S146" s="272"/>
      <c r="T146" s="272"/>
      <c r="U146" s="273"/>
      <c r="V146" s="160">
        <f>+AQ28</f>
        <v>1</v>
      </c>
      <c r="W146" s="160">
        <f t="shared" ref="W146:AA150" si="40">+AR28</f>
        <v>0</v>
      </c>
      <c r="X146" s="160">
        <f t="shared" si="40"/>
        <v>1</v>
      </c>
      <c r="Y146" s="160">
        <f t="shared" si="40"/>
        <v>0</v>
      </c>
      <c r="Z146" s="160">
        <f t="shared" si="40"/>
        <v>1</v>
      </c>
      <c r="AA146" s="160">
        <f t="shared" si="40"/>
        <v>0</v>
      </c>
      <c r="AB146" s="160">
        <f>SUM(V146:AA146)</f>
        <v>3</v>
      </c>
      <c r="AC146" s="128">
        <f t="shared" ref="AC146:AH150" si="41">V146/$AB146</f>
        <v>0.33333333333333331</v>
      </c>
      <c r="AD146" s="128">
        <f t="shared" si="41"/>
        <v>0</v>
      </c>
      <c r="AE146" s="128">
        <f t="shared" si="41"/>
        <v>0.33333333333333331</v>
      </c>
      <c r="AF146" s="128">
        <f t="shared" si="41"/>
        <v>0</v>
      </c>
      <c r="AG146" s="128">
        <f t="shared" si="41"/>
        <v>0.33333333333333331</v>
      </c>
      <c r="AH146" s="128">
        <f t="shared" si="41"/>
        <v>0</v>
      </c>
      <c r="AI146" s="161">
        <f>(V146+W146)/(V146+W146+X146+Y146+Z146)</f>
        <v>0.33333333333333331</v>
      </c>
      <c r="AJ146" s="161">
        <f>(X146+Y146+Z146)/(V146+W146+X146+Y146+Z146)</f>
        <v>0.66666666666666663</v>
      </c>
      <c r="AK146" s="162">
        <f>+BF28</f>
        <v>3</v>
      </c>
      <c r="AL146" s="162">
        <f t="shared" ref="AL146:AN150" si="42">+BG28</f>
        <v>2</v>
      </c>
      <c r="AM146" s="163">
        <f t="shared" si="42"/>
        <v>3</v>
      </c>
      <c r="AN146" s="163">
        <f t="shared" si="42"/>
        <v>1</v>
      </c>
      <c r="AO146" s="211"/>
      <c r="AP146" s="211"/>
    </row>
    <row r="147" spans="1:42" s="6" customFormat="1" ht="20.100000000000001" customHeight="1">
      <c r="A147" s="159" t="s">
        <v>325</v>
      </c>
      <c r="B147" s="271" t="s">
        <v>330</v>
      </c>
      <c r="C147" s="272"/>
      <c r="D147" s="272"/>
      <c r="E147" s="272"/>
      <c r="F147" s="272"/>
      <c r="G147" s="272"/>
      <c r="H147" s="272"/>
      <c r="I147" s="272"/>
      <c r="J147" s="272"/>
      <c r="K147" s="272"/>
      <c r="L147" s="272"/>
      <c r="M147" s="272"/>
      <c r="N147" s="272"/>
      <c r="O147" s="272"/>
      <c r="P147" s="272"/>
      <c r="Q147" s="272"/>
      <c r="R147" s="272"/>
      <c r="S147" s="272"/>
      <c r="T147" s="272"/>
      <c r="U147" s="273"/>
      <c r="V147" s="160">
        <f t="shared" ref="V147:V150" si="43">+AQ29</f>
        <v>1</v>
      </c>
      <c r="W147" s="160">
        <f t="shared" si="40"/>
        <v>1</v>
      </c>
      <c r="X147" s="160">
        <f t="shared" si="40"/>
        <v>0</v>
      </c>
      <c r="Y147" s="160">
        <f t="shared" si="40"/>
        <v>0</v>
      </c>
      <c r="Z147" s="160">
        <f t="shared" si="40"/>
        <v>1</v>
      </c>
      <c r="AA147" s="160">
        <f t="shared" si="40"/>
        <v>0</v>
      </c>
      <c r="AB147" s="160">
        <f t="shared" ref="AB147:AB148" si="44">SUM(V147:AA147)</f>
        <v>3</v>
      </c>
      <c r="AC147" s="128">
        <f t="shared" si="41"/>
        <v>0.33333333333333331</v>
      </c>
      <c r="AD147" s="128">
        <f t="shared" si="41"/>
        <v>0.33333333333333331</v>
      </c>
      <c r="AE147" s="128">
        <f t="shared" si="41"/>
        <v>0</v>
      </c>
      <c r="AF147" s="128">
        <f t="shared" si="41"/>
        <v>0</v>
      </c>
      <c r="AG147" s="128">
        <f t="shared" si="41"/>
        <v>0.33333333333333331</v>
      </c>
      <c r="AH147" s="128">
        <f t="shared" si="41"/>
        <v>0</v>
      </c>
      <c r="AI147" s="161">
        <f>(V147+W147)/(V147+W147+X147+Y147+Z147)</f>
        <v>0.66666666666666663</v>
      </c>
      <c r="AJ147" s="161">
        <f>(X147+Y147+Z147)/(V147+W147+X147+Y147+Z147)</f>
        <v>0.33333333333333331</v>
      </c>
      <c r="AK147" s="162">
        <f t="shared" ref="AK147:AK150" si="45">+BF29</f>
        <v>2.67</v>
      </c>
      <c r="AL147" s="162">
        <f t="shared" si="42"/>
        <v>2.08</v>
      </c>
      <c r="AM147" s="163">
        <f t="shared" si="42"/>
        <v>2</v>
      </c>
      <c r="AN147" s="163">
        <f t="shared" si="42"/>
        <v>1</v>
      </c>
      <c r="AO147" s="211"/>
      <c r="AP147" s="211"/>
    </row>
    <row r="148" spans="1:42" s="6" customFormat="1" ht="20.100000000000001" customHeight="1">
      <c r="A148" s="159" t="s">
        <v>326</v>
      </c>
      <c r="B148" s="271" t="s">
        <v>331</v>
      </c>
      <c r="C148" s="272"/>
      <c r="D148" s="272"/>
      <c r="E148" s="272"/>
      <c r="F148" s="272"/>
      <c r="G148" s="272"/>
      <c r="H148" s="272"/>
      <c r="I148" s="272"/>
      <c r="J148" s="272"/>
      <c r="K148" s="272"/>
      <c r="L148" s="272"/>
      <c r="M148" s="272"/>
      <c r="N148" s="272"/>
      <c r="O148" s="272"/>
      <c r="P148" s="272"/>
      <c r="Q148" s="272"/>
      <c r="R148" s="272"/>
      <c r="S148" s="272"/>
      <c r="T148" s="272"/>
      <c r="U148" s="273"/>
      <c r="V148" s="160">
        <f t="shared" si="43"/>
        <v>1</v>
      </c>
      <c r="W148" s="160">
        <f t="shared" si="40"/>
        <v>0</v>
      </c>
      <c r="X148" s="160">
        <f t="shared" si="40"/>
        <v>1</v>
      </c>
      <c r="Y148" s="160">
        <f t="shared" si="40"/>
        <v>0</v>
      </c>
      <c r="Z148" s="160">
        <f t="shared" si="40"/>
        <v>1</v>
      </c>
      <c r="AA148" s="160">
        <f t="shared" si="40"/>
        <v>0</v>
      </c>
      <c r="AB148" s="160">
        <f t="shared" si="44"/>
        <v>3</v>
      </c>
      <c r="AC148" s="128">
        <f t="shared" si="41"/>
        <v>0.33333333333333331</v>
      </c>
      <c r="AD148" s="128">
        <f t="shared" si="41"/>
        <v>0</v>
      </c>
      <c r="AE148" s="128">
        <f t="shared" si="41"/>
        <v>0.33333333333333331</v>
      </c>
      <c r="AF148" s="128">
        <f t="shared" si="41"/>
        <v>0</v>
      </c>
      <c r="AG148" s="128">
        <f t="shared" si="41"/>
        <v>0.33333333333333331</v>
      </c>
      <c r="AH148" s="128">
        <f t="shared" si="41"/>
        <v>0</v>
      </c>
      <c r="AI148" s="161">
        <f>(V148+W148)/(V148+W148+X148+Y148+Z148)</f>
        <v>0.33333333333333331</v>
      </c>
      <c r="AJ148" s="161">
        <f>(X148+Y148+Z148)/(V148+W148+X148+Y148+Z148)</f>
        <v>0.66666666666666663</v>
      </c>
      <c r="AK148" s="162">
        <f t="shared" si="45"/>
        <v>3</v>
      </c>
      <c r="AL148" s="162">
        <f t="shared" si="42"/>
        <v>2</v>
      </c>
      <c r="AM148" s="163">
        <f t="shared" si="42"/>
        <v>3</v>
      </c>
      <c r="AN148" s="163">
        <f t="shared" si="42"/>
        <v>1</v>
      </c>
      <c r="AO148" s="211"/>
      <c r="AP148" s="211"/>
    </row>
    <row r="149" spans="1:42" s="6" customFormat="1" ht="20.100000000000001" customHeight="1">
      <c r="A149" s="159" t="s">
        <v>327</v>
      </c>
      <c r="B149" s="271" t="s">
        <v>332</v>
      </c>
      <c r="C149" s="272"/>
      <c r="D149" s="272"/>
      <c r="E149" s="272"/>
      <c r="F149" s="272"/>
      <c r="G149" s="272"/>
      <c r="H149" s="272"/>
      <c r="I149" s="272"/>
      <c r="J149" s="272"/>
      <c r="K149" s="272"/>
      <c r="L149" s="272"/>
      <c r="M149" s="272"/>
      <c r="N149" s="272"/>
      <c r="O149" s="272"/>
      <c r="P149" s="272"/>
      <c r="Q149" s="272"/>
      <c r="R149" s="272"/>
      <c r="S149" s="272"/>
      <c r="T149" s="272"/>
      <c r="U149" s="273"/>
      <c r="V149" s="160">
        <f t="shared" si="43"/>
        <v>1</v>
      </c>
      <c r="W149" s="160">
        <f t="shared" si="40"/>
        <v>0</v>
      </c>
      <c r="X149" s="160">
        <f t="shared" si="40"/>
        <v>0</v>
      </c>
      <c r="Y149" s="160">
        <f t="shared" si="40"/>
        <v>0</v>
      </c>
      <c r="Z149" s="160">
        <f t="shared" si="40"/>
        <v>2</v>
      </c>
      <c r="AA149" s="160">
        <f t="shared" si="40"/>
        <v>0</v>
      </c>
      <c r="AB149" s="160">
        <f t="shared" ref="AB149:AB150" si="46">SUM(V149:AA149)</f>
        <v>3</v>
      </c>
      <c r="AC149" s="128">
        <f t="shared" si="41"/>
        <v>0.33333333333333331</v>
      </c>
      <c r="AD149" s="128">
        <f t="shared" si="41"/>
        <v>0</v>
      </c>
      <c r="AE149" s="128">
        <f t="shared" si="41"/>
        <v>0</v>
      </c>
      <c r="AF149" s="128">
        <f t="shared" si="41"/>
        <v>0</v>
      </c>
      <c r="AG149" s="128">
        <f t="shared" si="41"/>
        <v>0.66666666666666663</v>
      </c>
      <c r="AH149" s="128">
        <f t="shared" si="41"/>
        <v>0</v>
      </c>
      <c r="AI149" s="161">
        <f>(V149+W149)/(V149+W149+X149+Y149+Z149)</f>
        <v>0.33333333333333331</v>
      </c>
      <c r="AJ149" s="161">
        <f>(X149+Y149+Z149)/(V149+W149+X149+Y149+Z149)</f>
        <v>0.66666666666666663</v>
      </c>
      <c r="AK149" s="162">
        <f t="shared" si="45"/>
        <v>3.67</v>
      </c>
      <c r="AL149" s="162">
        <f t="shared" si="42"/>
        <v>2.31</v>
      </c>
      <c r="AM149" s="163">
        <f t="shared" si="42"/>
        <v>5</v>
      </c>
      <c r="AN149" s="163">
        <f t="shared" si="42"/>
        <v>5</v>
      </c>
      <c r="AO149" s="211"/>
      <c r="AP149" s="211"/>
    </row>
    <row r="150" spans="1:42" s="6" customFormat="1" ht="20.100000000000001" customHeight="1">
      <c r="A150" s="159" t="s">
        <v>328</v>
      </c>
      <c r="B150" s="271" t="s">
        <v>333</v>
      </c>
      <c r="C150" s="272"/>
      <c r="D150" s="272"/>
      <c r="E150" s="272"/>
      <c r="F150" s="272"/>
      <c r="G150" s="272"/>
      <c r="H150" s="272"/>
      <c r="I150" s="272"/>
      <c r="J150" s="272"/>
      <c r="K150" s="272"/>
      <c r="L150" s="272"/>
      <c r="M150" s="272"/>
      <c r="N150" s="272"/>
      <c r="O150" s="272"/>
      <c r="P150" s="272"/>
      <c r="Q150" s="272"/>
      <c r="R150" s="272"/>
      <c r="S150" s="272"/>
      <c r="T150" s="272"/>
      <c r="U150" s="273"/>
      <c r="V150" s="160">
        <f t="shared" si="43"/>
        <v>1</v>
      </c>
      <c r="W150" s="160">
        <f t="shared" si="40"/>
        <v>0</v>
      </c>
      <c r="X150" s="160">
        <f t="shared" si="40"/>
        <v>0</v>
      </c>
      <c r="Y150" s="160">
        <f t="shared" si="40"/>
        <v>0</v>
      </c>
      <c r="Z150" s="160">
        <f t="shared" si="40"/>
        <v>2</v>
      </c>
      <c r="AA150" s="160">
        <f t="shared" si="40"/>
        <v>0</v>
      </c>
      <c r="AB150" s="160">
        <f t="shared" si="46"/>
        <v>3</v>
      </c>
      <c r="AC150" s="128">
        <f t="shared" si="41"/>
        <v>0.33333333333333331</v>
      </c>
      <c r="AD150" s="128">
        <f t="shared" si="41"/>
        <v>0</v>
      </c>
      <c r="AE150" s="128">
        <f t="shared" si="41"/>
        <v>0</v>
      </c>
      <c r="AF150" s="128">
        <f t="shared" si="41"/>
        <v>0</v>
      </c>
      <c r="AG150" s="128">
        <f t="shared" si="41"/>
        <v>0.66666666666666663</v>
      </c>
      <c r="AH150" s="128">
        <f t="shared" si="41"/>
        <v>0</v>
      </c>
      <c r="AI150" s="161">
        <f>(V150+W150)/(V150+W150+X150+Y150+Z150)</f>
        <v>0.33333333333333331</v>
      </c>
      <c r="AJ150" s="161">
        <f>(X150+Y150+Z150)/(V150+W150+X150+Y150+Z150)</f>
        <v>0.66666666666666663</v>
      </c>
      <c r="AK150" s="162">
        <f t="shared" si="45"/>
        <v>3.67</v>
      </c>
      <c r="AL150" s="162">
        <f t="shared" si="42"/>
        <v>2.31</v>
      </c>
      <c r="AM150" s="163">
        <f t="shared" si="42"/>
        <v>5</v>
      </c>
      <c r="AN150" s="163">
        <f t="shared" si="42"/>
        <v>5</v>
      </c>
      <c r="AO150" s="211"/>
      <c r="AP150" s="211"/>
    </row>
    <row r="155" spans="1:42" ht="20.25" customHeight="1">
      <c r="A155" s="274" t="s">
        <v>335</v>
      </c>
      <c r="B155" s="274"/>
      <c r="C155" s="274"/>
      <c r="D155" s="274"/>
      <c r="E155" s="274"/>
      <c r="F155" s="274"/>
      <c r="G155" s="274"/>
      <c r="H155" s="274"/>
      <c r="I155" s="274"/>
      <c r="J155" s="274"/>
      <c r="K155" s="274"/>
      <c r="L155" s="274"/>
      <c r="M155" s="274"/>
      <c r="N155" s="274"/>
      <c r="O155" s="274"/>
      <c r="P155" s="274"/>
      <c r="Q155" s="274"/>
      <c r="R155" s="274"/>
      <c r="S155" s="274"/>
      <c r="T155" s="274"/>
      <c r="U155" s="274"/>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75"/>
      <c r="B156" s="275"/>
      <c r="C156" s="275"/>
      <c r="D156" s="275"/>
      <c r="E156" s="275"/>
      <c r="F156" s="275"/>
      <c r="G156" s="275"/>
      <c r="H156" s="275"/>
      <c r="I156" s="275"/>
      <c r="J156" s="275"/>
      <c r="K156" s="275"/>
      <c r="L156" s="275"/>
      <c r="M156" s="275"/>
      <c r="N156" s="275"/>
      <c r="O156" s="275"/>
      <c r="P156" s="275"/>
      <c r="Q156" s="275"/>
      <c r="R156" s="275"/>
      <c r="S156" s="275"/>
      <c r="T156" s="275"/>
      <c r="U156" s="275"/>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222</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69" t="s">
        <v>307</v>
      </c>
      <c r="B159" s="269"/>
      <c r="C159" s="269"/>
      <c r="D159" s="269"/>
      <c r="E159" s="269"/>
      <c r="F159" s="269"/>
      <c r="G159" s="269"/>
      <c r="H159" s="269"/>
      <c r="I159" s="269"/>
      <c r="J159" s="269"/>
      <c r="K159" s="269"/>
      <c r="L159" s="269"/>
      <c r="M159" s="269"/>
      <c r="N159" s="269"/>
      <c r="O159" s="269"/>
      <c r="P159" s="269"/>
      <c r="Q159" s="269"/>
      <c r="R159" s="269"/>
      <c r="S159" s="269"/>
      <c r="T159" s="269"/>
      <c r="U159" s="270"/>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224</v>
      </c>
      <c r="AJ159" s="158" t="s">
        <v>225</v>
      </c>
      <c r="AK159" s="126" t="s">
        <v>8</v>
      </c>
      <c r="AL159" s="127" t="s">
        <v>9</v>
      </c>
      <c r="AM159" s="187" t="s">
        <v>10</v>
      </c>
      <c r="AN159" s="187" t="s">
        <v>11</v>
      </c>
      <c r="AO159" s="211"/>
      <c r="AP159" s="211"/>
    </row>
    <row r="160" spans="1:42" s="6" customFormat="1" ht="20.100000000000001" customHeight="1">
      <c r="A160" s="159" t="s">
        <v>337</v>
      </c>
      <c r="B160" s="271" t="s">
        <v>336</v>
      </c>
      <c r="C160" s="272"/>
      <c r="D160" s="272"/>
      <c r="E160" s="272"/>
      <c r="F160" s="272"/>
      <c r="G160" s="272"/>
      <c r="H160" s="272"/>
      <c r="I160" s="272"/>
      <c r="J160" s="272"/>
      <c r="K160" s="272"/>
      <c r="L160" s="272"/>
      <c r="M160" s="272"/>
      <c r="N160" s="272"/>
      <c r="O160" s="272"/>
      <c r="P160" s="272"/>
      <c r="Q160" s="272"/>
      <c r="R160" s="272"/>
      <c r="S160" s="272"/>
      <c r="T160" s="272"/>
      <c r="U160" s="273"/>
      <c r="V160" s="160">
        <f>+AQ33</f>
        <v>0</v>
      </c>
      <c r="W160" s="160">
        <f t="shared" ref="W160:AA160" si="47">+AR33</f>
        <v>1</v>
      </c>
      <c r="X160" s="160">
        <f t="shared" si="47"/>
        <v>0</v>
      </c>
      <c r="Y160" s="160">
        <f t="shared" si="47"/>
        <v>0</v>
      </c>
      <c r="Z160" s="160">
        <f t="shared" si="47"/>
        <v>4</v>
      </c>
      <c r="AA160" s="160">
        <f t="shared" si="47"/>
        <v>0</v>
      </c>
      <c r="AB160" s="160">
        <f>SUM(V160:AA160)</f>
        <v>5</v>
      </c>
      <c r="AC160" s="128">
        <f t="shared" ref="AC160:AH160" si="48">V160/$AB160</f>
        <v>0</v>
      </c>
      <c r="AD160" s="128">
        <f t="shared" si="48"/>
        <v>0.2</v>
      </c>
      <c r="AE160" s="128">
        <f t="shared" si="48"/>
        <v>0</v>
      </c>
      <c r="AF160" s="128">
        <f t="shared" si="48"/>
        <v>0</v>
      </c>
      <c r="AG160" s="128">
        <f t="shared" si="48"/>
        <v>0.8</v>
      </c>
      <c r="AH160" s="128">
        <f t="shared" si="48"/>
        <v>0</v>
      </c>
      <c r="AI160" s="161">
        <f>(V160+W160)/(V160+W160+X160+Y160+Z160)</f>
        <v>0.2</v>
      </c>
      <c r="AJ160" s="161">
        <f>(X160+Y160+Z160)/(V160+W160+X160+Y160+Z160)</f>
        <v>0.8</v>
      </c>
      <c r="AK160" s="162">
        <f>+BF33</f>
        <v>4.4000000000000004</v>
      </c>
      <c r="AL160" s="162">
        <f t="shared" ref="AL160:AN160" si="49">+BG33</f>
        <v>1.34</v>
      </c>
      <c r="AM160" s="163">
        <f t="shared" si="49"/>
        <v>5</v>
      </c>
      <c r="AN160" s="163">
        <f t="shared" si="49"/>
        <v>5</v>
      </c>
      <c r="AO160" s="211"/>
      <c r="AP160" s="211"/>
    </row>
    <row r="165" spans="1:42" ht="20.25" customHeight="1">
      <c r="A165" s="274" t="s">
        <v>338</v>
      </c>
      <c r="B165" s="274"/>
      <c r="C165" s="274"/>
      <c r="D165" s="274"/>
      <c r="E165" s="274"/>
      <c r="F165" s="274"/>
      <c r="G165" s="274"/>
      <c r="H165" s="274"/>
      <c r="I165" s="274"/>
      <c r="J165" s="274"/>
      <c r="K165" s="274"/>
      <c r="L165" s="274"/>
      <c r="M165" s="274"/>
      <c r="N165" s="274"/>
      <c r="O165" s="274"/>
      <c r="P165" s="274"/>
      <c r="Q165" s="274"/>
      <c r="R165" s="274"/>
      <c r="S165" s="274"/>
      <c r="T165" s="274"/>
      <c r="U165" s="274"/>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75"/>
      <c r="B166" s="275"/>
      <c r="C166" s="275"/>
      <c r="D166" s="275"/>
      <c r="E166" s="275"/>
      <c r="F166" s="275"/>
      <c r="G166" s="275"/>
      <c r="H166" s="275"/>
      <c r="I166" s="275"/>
      <c r="J166" s="275"/>
      <c r="K166" s="275"/>
      <c r="L166" s="275"/>
      <c r="M166" s="275"/>
      <c r="N166" s="275"/>
      <c r="O166" s="275"/>
      <c r="P166" s="275"/>
      <c r="Q166" s="275"/>
      <c r="R166" s="275"/>
      <c r="S166" s="275"/>
      <c r="T166" s="275"/>
      <c r="U166" s="275"/>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222</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69" t="s">
        <v>307</v>
      </c>
      <c r="B169" s="269"/>
      <c r="C169" s="269"/>
      <c r="D169" s="269"/>
      <c r="E169" s="269"/>
      <c r="F169" s="269"/>
      <c r="G169" s="269"/>
      <c r="H169" s="269"/>
      <c r="I169" s="269"/>
      <c r="J169" s="269"/>
      <c r="K169" s="269"/>
      <c r="L169" s="269"/>
      <c r="M169" s="269"/>
      <c r="N169" s="269"/>
      <c r="O169" s="269"/>
      <c r="P169" s="269"/>
      <c r="Q169" s="269"/>
      <c r="R169" s="269"/>
      <c r="S169" s="269"/>
      <c r="T169" s="269"/>
      <c r="U169" s="270"/>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224</v>
      </c>
      <c r="AJ169" s="158" t="s">
        <v>225</v>
      </c>
      <c r="AK169" s="126" t="s">
        <v>8</v>
      </c>
      <c r="AL169" s="127" t="s">
        <v>9</v>
      </c>
      <c r="AM169" s="187" t="s">
        <v>10</v>
      </c>
      <c r="AN169" s="187" t="s">
        <v>11</v>
      </c>
      <c r="AO169" s="211"/>
      <c r="AP169" s="211"/>
    </row>
    <row r="170" spans="1:42" s="6" customFormat="1" ht="20.100000000000001" customHeight="1">
      <c r="A170" s="159" t="s">
        <v>341</v>
      </c>
      <c r="B170" s="271" t="s">
        <v>233</v>
      </c>
      <c r="C170" s="272"/>
      <c r="D170" s="272"/>
      <c r="E170" s="272"/>
      <c r="F170" s="272"/>
      <c r="G170" s="272"/>
      <c r="H170" s="272"/>
      <c r="I170" s="272"/>
      <c r="J170" s="272"/>
      <c r="K170" s="272"/>
      <c r="L170" s="272"/>
      <c r="M170" s="272"/>
      <c r="N170" s="272"/>
      <c r="O170" s="272"/>
      <c r="P170" s="272"/>
      <c r="Q170" s="272"/>
      <c r="R170" s="272"/>
      <c r="S170" s="272"/>
      <c r="T170" s="272"/>
      <c r="U170" s="273"/>
      <c r="V170" s="160">
        <f>+AQ34</f>
        <v>0</v>
      </c>
      <c r="W170" s="160">
        <f t="shared" ref="W170:AA170" si="50">+AR34</f>
        <v>1</v>
      </c>
      <c r="X170" s="160">
        <f t="shared" si="50"/>
        <v>0</v>
      </c>
      <c r="Y170" s="160">
        <f t="shared" si="50"/>
        <v>0</v>
      </c>
      <c r="Z170" s="160">
        <f t="shared" si="50"/>
        <v>4</v>
      </c>
      <c r="AA170" s="160">
        <f t="shared" si="50"/>
        <v>0</v>
      </c>
      <c r="AB170" s="160">
        <f>SUM(V170:AA170)</f>
        <v>5</v>
      </c>
      <c r="AC170" s="128">
        <f t="shared" ref="AC170:AH170" si="51">V170/$AB170</f>
        <v>0</v>
      </c>
      <c r="AD170" s="128">
        <f t="shared" si="51"/>
        <v>0.2</v>
      </c>
      <c r="AE170" s="128">
        <f t="shared" si="51"/>
        <v>0</v>
      </c>
      <c r="AF170" s="128">
        <f t="shared" si="51"/>
        <v>0</v>
      </c>
      <c r="AG170" s="128">
        <f t="shared" si="51"/>
        <v>0.8</v>
      </c>
      <c r="AH170" s="128">
        <f t="shared" si="51"/>
        <v>0</v>
      </c>
      <c r="AI170" s="161">
        <f>(V170+W170)/(V170+W170+X170+Y170+Z170)</f>
        <v>0.2</v>
      </c>
      <c r="AJ170" s="161">
        <f>(X170+Y170+Z170)/(V170+W170+X170+Y170+Z170)</f>
        <v>0.8</v>
      </c>
      <c r="AK170" s="162">
        <f>+BF34</f>
        <v>4.4000000000000004</v>
      </c>
      <c r="AL170" s="162">
        <f t="shared" ref="AL170:AN170" si="52">+BG34</f>
        <v>1.34</v>
      </c>
      <c r="AM170" s="163">
        <f t="shared" si="52"/>
        <v>5</v>
      </c>
      <c r="AN170" s="163">
        <f t="shared" si="52"/>
        <v>5</v>
      </c>
      <c r="AO170" s="211"/>
      <c r="AP170" s="211"/>
    </row>
  </sheetData>
  <sheetProtection sheet="1" objects="1" scenarios="1"/>
  <mergeCells count="100">
    <mergeCell ref="A169:U169"/>
    <mergeCell ref="B170:U170"/>
    <mergeCell ref="AK157:AN158"/>
    <mergeCell ref="A159:U159"/>
    <mergeCell ref="B160:U160"/>
    <mergeCell ref="A165:U166"/>
    <mergeCell ref="V167:AA168"/>
    <mergeCell ref="AC167:AH168"/>
    <mergeCell ref="AI167:AJ168"/>
    <mergeCell ref="AK167:AN168"/>
    <mergeCell ref="AI157:AJ158"/>
    <mergeCell ref="B149:U149"/>
    <mergeCell ref="B150:U150"/>
    <mergeCell ref="A155:U156"/>
    <mergeCell ref="V157:AA158"/>
    <mergeCell ref="AC157:AH158"/>
    <mergeCell ref="AI143:AJ144"/>
    <mergeCell ref="AK143:AN144"/>
    <mergeCell ref="A145:U145"/>
    <mergeCell ref="B146:U146"/>
    <mergeCell ref="B147:U147"/>
    <mergeCell ref="V143:AA144"/>
    <mergeCell ref="AC143:AH144"/>
    <mergeCell ref="B148:U148"/>
    <mergeCell ref="B134:T134"/>
    <mergeCell ref="B135:T135"/>
    <mergeCell ref="B136:T136"/>
    <mergeCell ref="A141:U142"/>
    <mergeCell ref="B133:T133"/>
    <mergeCell ref="B119:U119"/>
    <mergeCell ref="A124:U125"/>
    <mergeCell ref="V126:AA127"/>
    <mergeCell ref="AC126:AH127"/>
    <mergeCell ref="A128:T128"/>
    <mergeCell ref="B129:T129"/>
    <mergeCell ref="B130:T130"/>
    <mergeCell ref="B131:T131"/>
    <mergeCell ref="B132:T132"/>
    <mergeCell ref="AI126:AJ127"/>
    <mergeCell ref="AK126:AN127"/>
    <mergeCell ref="AK112:AN113"/>
    <mergeCell ref="A114:U114"/>
    <mergeCell ref="B115:U115"/>
    <mergeCell ref="B116:U116"/>
    <mergeCell ref="B117:U117"/>
    <mergeCell ref="B118:U118"/>
    <mergeCell ref="AI112:AJ113"/>
    <mergeCell ref="B103:U103"/>
    <mergeCell ref="B104:U104"/>
    <mergeCell ref="A110:U111"/>
    <mergeCell ref="V112:AA113"/>
    <mergeCell ref="AC112:AH113"/>
    <mergeCell ref="A102:U102"/>
    <mergeCell ref="V88:AA89"/>
    <mergeCell ref="AC88:AH89"/>
    <mergeCell ref="AI88:AJ89"/>
    <mergeCell ref="AK88:AN89"/>
    <mergeCell ref="A90:U90"/>
    <mergeCell ref="B91:U91"/>
    <mergeCell ref="A98:U99"/>
    <mergeCell ref="V100:AA101"/>
    <mergeCell ref="AC100:AH101"/>
    <mergeCell ref="AI100:AJ101"/>
    <mergeCell ref="AK100:AN101"/>
    <mergeCell ref="B84:H84"/>
    <mergeCell ref="V71:AA72"/>
    <mergeCell ref="AC71:AH72"/>
    <mergeCell ref="AI71:AJ72"/>
    <mergeCell ref="AK71:AN72"/>
    <mergeCell ref="A73:T73"/>
    <mergeCell ref="B74:T74"/>
    <mergeCell ref="B75:T75"/>
    <mergeCell ref="B76:T76"/>
    <mergeCell ref="B77:T77"/>
    <mergeCell ref="B78:T78"/>
    <mergeCell ref="B81:I81"/>
    <mergeCell ref="AI60:AJ61"/>
    <mergeCell ref="AK60:AN61"/>
    <mergeCell ref="A62:U62"/>
    <mergeCell ref="B63:U63"/>
    <mergeCell ref="A66:F66"/>
    <mergeCell ref="V60:AA61"/>
    <mergeCell ref="AC60:AH61"/>
    <mergeCell ref="A69:U70"/>
    <mergeCell ref="B51:U51"/>
    <mergeCell ref="B52:U52"/>
    <mergeCell ref="B53:U53"/>
    <mergeCell ref="B54:U54"/>
    <mergeCell ref="A50:U50"/>
    <mergeCell ref="A1:AE1"/>
    <mergeCell ref="A6:AN6"/>
    <mergeCell ref="A7:AN7"/>
    <mergeCell ref="A8:AN8"/>
    <mergeCell ref="A11:G11"/>
    <mergeCell ref="A18:U18"/>
    <mergeCell ref="A46:U47"/>
    <mergeCell ref="V48:AA49"/>
    <mergeCell ref="AC48:AH49"/>
    <mergeCell ref="AI48:AJ49"/>
    <mergeCell ref="AK48:AN49"/>
  </mergeCells>
  <hyperlinks>
    <hyperlink ref="B29" location="'Observaciones egresados'!A3" display="Otro" xr:uid="{DBA0BE95-4FF1-4993-8E59-4A26310C1F88}"/>
  </hyperlinks>
  <printOptions horizontalCentered="1" verticalCentered="1"/>
  <pageMargins left="0" right="0" top="0" bottom="0" header="0.31496062992125984" footer="0.31496062992125984"/>
  <pageSetup paperSize="9" scale="2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196F-61BA-49E8-A4E0-7AFA3F29A0C4}">
  <sheetPr>
    <tabColor rgb="FF92D050"/>
  </sheetPr>
  <dimension ref="A1:BI170"/>
  <sheetViews>
    <sheetView showGridLines="0" view="pageBreakPreview" zoomScale="70" zoomScaleNormal="70" zoomScaleSheetLayoutView="70" workbookViewId="0">
      <selection activeCell="AO1" sqref="AO1:BI1048576"/>
    </sheetView>
  </sheetViews>
  <sheetFormatPr baseColWidth="10" defaultRowHeight="15"/>
  <cols>
    <col min="1" max="1" width="8.5703125" style="211" customWidth="1"/>
    <col min="2" max="2" width="29.5703125" style="211" customWidth="1"/>
    <col min="3" max="3" width="8.28515625" style="211" customWidth="1"/>
    <col min="4" max="4" width="10.5703125" style="211" customWidth="1"/>
    <col min="5" max="5" width="8.5703125" style="211" customWidth="1"/>
    <col min="6" max="6" width="11.7109375" style="211" customWidth="1"/>
    <col min="7" max="7" width="11.42578125" style="211"/>
    <col min="8" max="8" width="11.42578125" style="211" customWidth="1"/>
    <col min="9" max="9" width="11.42578125" style="211"/>
    <col min="10" max="10" width="10.140625" style="211" customWidth="1"/>
    <col min="11" max="11" width="8.5703125" style="211" customWidth="1"/>
    <col min="12" max="12" width="9" style="211" customWidth="1"/>
    <col min="13" max="13" width="10.42578125" style="211" customWidth="1"/>
    <col min="14" max="14" width="10" style="211" customWidth="1"/>
    <col min="15" max="15" width="8.42578125" style="211" customWidth="1"/>
    <col min="16" max="16" width="8.28515625" style="211" customWidth="1"/>
    <col min="17" max="17" width="11" style="211" customWidth="1"/>
    <col min="18" max="18" width="10.7109375" style="211" bestFit="1" customWidth="1"/>
    <col min="19" max="19" width="12.42578125" style="211" customWidth="1"/>
    <col min="20" max="20" width="7.85546875" style="211" customWidth="1"/>
    <col min="21" max="21" width="14" style="211" customWidth="1"/>
    <col min="22" max="22" width="10" style="211" customWidth="1"/>
    <col min="23" max="23" width="11.140625" style="211" customWidth="1"/>
    <col min="24" max="24" width="11.85546875" style="211" customWidth="1"/>
    <col min="25" max="26" width="10.7109375" style="211" customWidth="1"/>
    <col min="27" max="27" width="8.7109375" style="211" customWidth="1"/>
    <col min="28" max="28" width="9.7109375" style="211" customWidth="1"/>
    <col min="29" max="29" width="11" style="211" bestFit="1" customWidth="1"/>
    <col min="30" max="30" width="11.140625" style="211" customWidth="1"/>
    <col min="31" max="31" width="10.42578125" style="211" customWidth="1"/>
    <col min="32" max="32" width="10.85546875" style="211" bestFit="1" customWidth="1"/>
    <col min="33" max="33" width="11" style="211" customWidth="1"/>
    <col min="34" max="34" width="10.85546875" style="211" bestFit="1" customWidth="1"/>
    <col min="35" max="35" width="19.85546875" style="211" customWidth="1"/>
    <col min="36" max="36" width="16.7109375" style="211" customWidth="1"/>
    <col min="37" max="37" width="11.140625" style="211" customWidth="1"/>
    <col min="38" max="38" width="14.85546875" style="211" bestFit="1" customWidth="1"/>
    <col min="39" max="39" width="12.28515625" style="180" bestFit="1" customWidth="1"/>
    <col min="40" max="40" width="13" style="180" customWidth="1"/>
    <col min="41" max="41" width="52.7109375" style="211" hidden="1" customWidth="1"/>
    <col min="42" max="48" width="11.42578125" style="211" hidden="1" customWidth="1"/>
    <col min="49" max="49" width="21.85546875" style="211" hidden="1" customWidth="1"/>
    <col min="50" max="58" width="11.42578125" style="211" hidden="1" customWidth="1"/>
    <col min="59" max="61" width="0" style="211" hidden="1" customWidth="1"/>
    <col min="62" max="16384" width="11.42578125" style="211"/>
  </cols>
  <sheetData>
    <row r="1" spans="1:61">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O1" s="219" t="s">
        <v>213</v>
      </c>
      <c r="AP1" s="219" t="s">
        <v>209</v>
      </c>
      <c r="AQ1" s="219">
        <v>1</v>
      </c>
      <c r="AR1" s="219">
        <v>2</v>
      </c>
      <c r="AS1" s="219">
        <v>3</v>
      </c>
      <c r="AT1" s="219">
        <v>4</v>
      </c>
      <c r="AU1" s="219">
        <v>5</v>
      </c>
      <c r="AV1" s="219" t="s">
        <v>133</v>
      </c>
      <c r="AW1" s="219" t="s">
        <v>34</v>
      </c>
      <c r="AZ1" s="219" t="s">
        <v>213</v>
      </c>
      <c r="BA1" s="219">
        <v>1</v>
      </c>
      <c r="BB1" s="219">
        <v>2</v>
      </c>
      <c r="BC1" s="219">
        <v>3</v>
      </c>
      <c r="BD1" s="219">
        <v>4</v>
      </c>
      <c r="BE1" s="219">
        <v>5</v>
      </c>
      <c r="BF1" s="219" t="s">
        <v>34</v>
      </c>
      <c r="BG1" s="219"/>
      <c r="BH1" s="219"/>
      <c r="BI1" s="219"/>
    </row>
    <row r="2" spans="1:61">
      <c r="AO2" s="219" t="s">
        <v>261</v>
      </c>
      <c r="AP2" s="219">
        <v>0</v>
      </c>
      <c r="AQ2" s="219">
        <v>0</v>
      </c>
      <c r="AR2" s="219">
        <v>0</v>
      </c>
      <c r="AS2" s="219">
        <v>1</v>
      </c>
      <c r="AT2" s="219">
        <v>3</v>
      </c>
      <c r="AU2" s="219">
        <v>1</v>
      </c>
      <c r="AV2" s="219">
        <v>0</v>
      </c>
      <c r="AW2" s="219">
        <v>5</v>
      </c>
      <c r="AZ2" s="219" t="s">
        <v>261</v>
      </c>
      <c r="BA2" s="219">
        <v>0</v>
      </c>
      <c r="BB2" s="219">
        <v>0</v>
      </c>
      <c r="BC2" s="219">
        <v>1</v>
      </c>
      <c r="BD2" s="219">
        <v>3</v>
      </c>
      <c r="BE2" s="219">
        <v>1</v>
      </c>
      <c r="BF2" s="219">
        <v>4</v>
      </c>
      <c r="BG2" s="219">
        <v>0.71</v>
      </c>
      <c r="BH2" s="219">
        <v>4</v>
      </c>
      <c r="BI2" s="219">
        <v>4</v>
      </c>
    </row>
    <row r="3" spans="1:61">
      <c r="AO3" s="219" t="s">
        <v>262</v>
      </c>
      <c r="AP3" s="219">
        <v>0</v>
      </c>
      <c r="AQ3" s="219">
        <v>0</v>
      </c>
      <c r="AR3" s="219">
        <v>1</v>
      </c>
      <c r="AS3" s="219">
        <v>0</v>
      </c>
      <c r="AT3" s="219">
        <v>3</v>
      </c>
      <c r="AU3" s="219">
        <v>1</v>
      </c>
      <c r="AV3" s="219">
        <v>0</v>
      </c>
      <c r="AW3" s="219">
        <v>5</v>
      </c>
      <c r="AZ3" s="219" t="s">
        <v>262</v>
      </c>
      <c r="BA3" s="219">
        <v>0</v>
      </c>
      <c r="BB3" s="219">
        <v>1</v>
      </c>
      <c r="BC3" s="219">
        <v>0</v>
      </c>
      <c r="BD3" s="219">
        <v>3</v>
      </c>
      <c r="BE3" s="219">
        <v>1</v>
      </c>
      <c r="BF3" s="219">
        <v>3.8</v>
      </c>
      <c r="BG3" s="219">
        <v>1.1000000000000001</v>
      </c>
      <c r="BH3" s="219">
        <v>4</v>
      </c>
      <c r="BI3" s="219">
        <v>4</v>
      </c>
    </row>
    <row r="4" spans="1:61">
      <c r="AO4" s="219" t="s">
        <v>263</v>
      </c>
      <c r="AP4" s="219">
        <v>0</v>
      </c>
      <c r="AQ4" s="219">
        <v>0</v>
      </c>
      <c r="AR4" s="219">
        <v>0</v>
      </c>
      <c r="AS4" s="219">
        <v>1</v>
      </c>
      <c r="AT4" s="219">
        <v>2</v>
      </c>
      <c r="AU4" s="219">
        <v>2</v>
      </c>
      <c r="AV4" s="219">
        <v>0</v>
      </c>
      <c r="AW4" s="219">
        <v>5</v>
      </c>
      <c r="AZ4" s="219" t="s">
        <v>263</v>
      </c>
      <c r="BA4" s="219">
        <v>0</v>
      </c>
      <c r="BB4" s="219">
        <v>0</v>
      </c>
      <c r="BC4" s="219">
        <v>1</v>
      </c>
      <c r="BD4" s="219">
        <v>2</v>
      </c>
      <c r="BE4" s="219">
        <v>2</v>
      </c>
      <c r="BF4" s="219">
        <v>4.2</v>
      </c>
      <c r="BG4" s="219">
        <v>0.84</v>
      </c>
      <c r="BH4" s="219">
        <v>4</v>
      </c>
      <c r="BI4" s="219">
        <v>4</v>
      </c>
    </row>
    <row r="5" spans="1:61">
      <c r="AO5" s="219" t="s">
        <v>264</v>
      </c>
      <c r="AP5" s="219">
        <v>0</v>
      </c>
      <c r="AQ5" s="219">
        <v>0</v>
      </c>
      <c r="AR5" s="219">
        <v>0</v>
      </c>
      <c r="AS5" s="219">
        <v>0</v>
      </c>
      <c r="AT5" s="219">
        <v>3</v>
      </c>
      <c r="AU5" s="219">
        <v>2</v>
      </c>
      <c r="AV5" s="219">
        <v>0</v>
      </c>
      <c r="AW5" s="219">
        <v>5</v>
      </c>
      <c r="AZ5" s="219" t="s">
        <v>264</v>
      </c>
      <c r="BA5" s="219">
        <v>0</v>
      </c>
      <c r="BB5" s="219">
        <v>0</v>
      </c>
      <c r="BC5" s="219">
        <v>0</v>
      </c>
      <c r="BD5" s="219">
        <v>3</v>
      </c>
      <c r="BE5" s="219">
        <v>2</v>
      </c>
      <c r="BF5" s="219">
        <v>4.4000000000000004</v>
      </c>
      <c r="BG5" s="219">
        <v>0.55000000000000004</v>
      </c>
      <c r="BH5" s="219">
        <v>4</v>
      </c>
      <c r="BI5" s="219">
        <v>4</v>
      </c>
    </row>
    <row r="6" spans="1:61" ht="15.75">
      <c r="A6" s="254" t="s">
        <v>0</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19" t="s">
        <v>265</v>
      </c>
      <c r="AP6" s="219">
        <v>0</v>
      </c>
      <c r="AQ6" s="219">
        <v>0</v>
      </c>
      <c r="AR6" s="219">
        <v>0</v>
      </c>
      <c r="AS6" s="219">
        <v>1</v>
      </c>
      <c r="AT6" s="219">
        <v>2</v>
      </c>
      <c r="AU6" s="219">
        <v>2</v>
      </c>
      <c r="AV6" s="219">
        <v>0</v>
      </c>
      <c r="AW6" s="219">
        <v>5</v>
      </c>
      <c r="AZ6" s="219" t="s">
        <v>265</v>
      </c>
      <c r="BA6" s="219">
        <v>0</v>
      </c>
      <c r="BB6" s="219">
        <v>0</v>
      </c>
      <c r="BC6" s="219">
        <v>1</v>
      </c>
      <c r="BD6" s="219">
        <v>2</v>
      </c>
      <c r="BE6" s="219">
        <v>2</v>
      </c>
      <c r="BF6" s="219">
        <v>4.2</v>
      </c>
      <c r="BG6" s="219">
        <v>0.84</v>
      </c>
      <c r="BH6" s="219">
        <v>4</v>
      </c>
      <c r="BI6" s="219">
        <v>4</v>
      </c>
    </row>
    <row r="7" spans="1:61" ht="18.75" customHeight="1">
      <c r="A7" s="255" t="s">
        <v>2</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19" t="s">
        <v>266</v>
      </c>
      <c r="AP7" s="219">
        <v>0</v>
      </c>
      <c r="AQ7" s="219">
        <v>0</v>
      </c>
      <c r="AR7" s="219">
        <v>1</v>
      </c>
      <c r="AS7" s="219">
        <v>1</v>
      </c>
      <c r="AT7" s="219">
        <v>3</v>
      </c>
      <c r="AU7" s="219">
        <v>0</v>
      </c>
      <c r="AV7" s="219">
        <v>0</v>
      </c>
      <c r="AW7" s="219">
        <v>5</v>
      </c>
      <c r="AZ7" s="219" t="s">
        <v>266</v>
      </c>
      <c r="BA7" s="219">
        <v>0</v>
      </c>
      <c r="BB7" s="219">
        <v>1</v>
      </c>
      <c r="BC7" s="219">
        <v>1</v>
      </c>
      <c r="BD7" s="219">
        <v>3</v>
      </c>
      <c r="BE7" s="219">
        <v>0</v>
      </c>
      <c r="BF7" s="219">
        <v>3.4</v>
      </c>
      <c r="BG7" s="219">
        <v>0.89</v>
      </c>
      <c r="BH7" s="219">
        <v>4</v>
      </c>
      <c r="BI7" s="219">
        <v>4</v>
      </c>
    </row>
    <row r="8" spans="1:61" ht="15.75" customHeight="1">
      <c r="A8" s="256" t="s">
        <v>368</v>
      </c>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19" t="s">
        <v>267</v>
      </c>
      <c r="AP8" s="219">
        <v>0</v>
      </c>
      <c r="AQ8" s="219">
        <v>0</v>
      </c>
      <c r="AR8" s="219">
        <v>2</v>
      </c>
      <c r="AS8" s="219">
        <v>2</v>
      </c>
      <c r="AT8" s="219">
        <v>1</v>
      </c>
      <c r="AU8" s="219">
        <v>0</v>
      </c>
      <c r="AV8" s="219">
        <v>0</v>
      </c>
      <c r="AW8" s="219">
        <v>5</v>
      </c>
      <c r="AZ8" s="219" t="s">
        <v>267</v>
      </c>
      <c r="BA8" s="219">
        <v>0</v>
      </c>
      <c r="BB8" s="219">
        <v>2</v>
      </c>
      <c r="BC8" s="219">
        <v>2</v>
      </c>
      <c r="BD8" s="219">
        <v>1</v>
      </c>
      <c r="BE8" s="219">
        <v>0</v>
      </c>
      <c r="BF8" s="219">
        <v>2.8</v>
      </c>
      <c r="BG8" s="219">
        <v>0.84</v>
      </c>
      <c r="BH8" s="219">
        <v>3</v>
      </c>
      <c r="BI8" s="219">
        <v>2</v>
      </c>
    </row>
    <row r="9" spans="1:61" ht="21" customHeight="1">
      <c r="AO9" s="219" t="s">
        <v>268</v>
      </c>
      <c r="AP9" s="219">
        <v>1</v>
      </c>
      <c r="AQ9" s="219">
        <v>0</v>
      </c>
      <c r="AR9" s="219">
        <v>0</v>
      </c>
      <c r="AS9" s="219">
        <v>1</v>
      </c>
      <c r="AT9" s="219">
        <v>2</v>
      </c>
      <c r="AU9" s="219">
        <v>1</v>
      </c>
      <c r="AV9" s="219">
        <v>0</v>
      </c>
      <c r="AW9" s="219">
        <v>5</v>
      </c>
      <c r="AZ9" s="219" t="s">
        <v>268</v>
      </c>
      <c r="BA9" s="219">
        <v>0</v>
      </c>
      <c r="BB9" s="219">
        <v>0</v>
      </c>
      <c r="BC9" s="219">
        <v>1</v>
      </c>
      <c r="BD9" s="219">
        <v>2</v>
      </c>
      <c r="BE9" s="219">
        <v>1</v>
      </c>
      <c r="BF9" s="219">
        <v>4</v>
      </c>
      <c r="BG9" s="219">
        <v>0.82</v>
      </c>
      <c r="BH9" s="219">
        <v>4</v>
      </c>
      <c r="BI9" s="219">
        <v>4</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9" t="s">
        <v>269</v>
      </c>
      <c r="AP10" s="219">
        <v>1</v>
      </c>
      <c r="AQ10" s="219">
        <v>0</v>
      </c>
      <c r="AR10" s="219">
        <v>0</v>
      </c>
      <c r="AS10" s="219">
        <v>1</v>
      </c>
      <c r="AT10" s="219">
        <v>2</v>
      </c>
      <c r="AU10" s="219">
        <v>0</v>
      </c>
      <c r="AV10" s="219">
        <v>1</v>
      </c>
      <c r="AW10" s="219">
        <v>5</v>
      </c>
      <c r="AZ10" s="219" t="s">
        <v>269</v>
      </c>
      <c r="BA10" s="219">
        <v>0</v>
      </c>
      <c r="BB10" s="219">
        <v>0</v>
      </c>
      <c r="BC10" s="219">
        <v>1</v>
      </c>
      <c r="BD10" s="219">
        <v>2</v>
      </c>
      <c r="BE10" s="219">
        <v>0</v>
      </c>
      <c r="BF10" s="219">
        <v>3.67</v>
      </c>
      <c r="BG10" s="219">
        <v>0.57999999999999996</v>
      </c>
      <c r="BH10" s="219">
        <v>4</v>
      </c>
      <c r="BI10" s="219">
        <v>4</v>
      </c>
    </row>
    <row r="11" spans="1:61" ht="33.75">
      <c r="A11" s="257"/>
      <c r="B11" s="257"/>
      <c r="C11" s="257"/>
      <c r="D11" s="257"/>
      <c r="E11" s="257"/>
      <c r="F11" s="257"/>
      <c r="G11" s="257"/>
      <c r="Y11" s="145"/>
      <c r="Z11" s="146"/>
      <c r="AA11" s="146"/>
      <c r="AB11" s="146"/>
      <c r="AC11" s="146"/>
      <c r="AD11" s="146"/>
      <c r="AE11" s="132"/>
      <c r="AL11" s="145"/>
      <c r="AM11" s="182"/>
      <c r="AN11" s="182"/>
      <c r="AO11" s="219" t="s">
        <v>270</v>
      </c>
      <c r="AP11" s="219">
        <v>2</v>
      </c>
      <c r="AQ11" s="219">
        <v>0</v>
      </c>
      <c r="AR11" s="219">
        <v>0</v>
      </c>
      <c r="AS11" s="219">
        <v>0</v>
      </c>
      <c r="AT11" s="219">
        <v>1</v>
      </c>
      <c r="AU11" s="219">
        <v>1</v>
      </c>
      <c r="AV11" s="219">
        <v>1</v>
      </c>
      <c r="AW11" s="219">
        <v>5</v>
      </c>
      <c r="AZ11" s="219" t="s">
        <v>270</v>
      </c>
      <c r="BA11" s="219">
        <v>0</v>
      </c>
      <c r="BB11" s="219">
        <v>0</v>
      </c>
      <c r="BC11" s="219">
        <v>0</v>
      </c>
      <c r="BD11" s="219">
        <v>1</v>
      </c>
      <c r="BE11" s="219">
        <v>1</v>
      </c>
      <c r="BF11" s="219">
        <v>4.5</v>
      </c>
      <c r="BG11" s="219">
        <v>0.71</v>
      </c>
      <c r="BH11" s="219">
        <v>5</v>
      </c>
      <c r="BI11" s="219">
        <v>4</v>
      </c>
    </row>
    <row r="12" spans="1:61" ht="33.75">
      <c r="A12" s="212"/>
      <c r="B12" s="212"/>
      <c r="C12" s="212"/>
      <c r="D12" s="212"/>
      <c r="E12" s="212"/>
      <c r="F12" s="212"/>
      <c r="G12" s="212"/>
      <c r="Y12" s="145"/>
      <c r="Z12" s="146"/>
      <c r="AA12" s="146"/>
      <c r="AB12" s="146"/>
      <c r="AC12" s="146"/>
      <c r="AD12" s="146"/>
      <c r="AE12" s="132"/>
      <c r="AL12" s="145"/>
      <c r="AM12" s="182"/>
      <c r="AN12" s="182"/>
      <c r="AO12" s="219" t="s">
        <v>271</v>
      </c>
      <c r="AP12" s="219">
        <v>0</v>
      </c>
      <c r="AQ12" s="219">
        <v>0</v>
      </c>
      <c r="AR12" s="219">
        <v>1</v>
      </c>
      <c r="AS12" s="219">
        <v>0</v>
      </c>
      <c r="AT12" s="219">
        <v>2</v>
      </c>
      <c r="AU12" s="219">
        <v>2</v>
      </c>
      <c r="AV12" s="219">
        <v>0</v>
      </c>
      <c r="AW12" s="219">
        <v>5</v>
      </c>
      <c r="AZ12" s="219" t="s">
        <v>271</v>
      </c>
      <c r="BA12" s="219">
        <v>0</v>
      </c>
      <c r="BB12" s="219">
        <v>1</v>
      </c>
      <c r="BC12" s="219">
        <v>0</v>
      </c>
      <c r="BD12" s="219">
        <v>2</v>
      </c>
      <c r="BE12" s="219">
        <v>2</v>
      </c>
      <c r="BF12" s="219">
        <v>4</v>
      </c>
      <c r="BG12" s="219">
        <v>1.22</v>
      </c>
      <c r="BH12" s="219">
        <v>4</v>
      </c>
      <c r="BI12" s="219">
        <v>4</v>
      </c>
    </row>
    <row r="13" spans="1:61" ht="33.75">
      <c r="A13" s="212"/>
      <c r="B13" s="212"/>
      <c r="C13" s="212"/>
      <c r="D13" s="212"/>
      <c r="E13" s="212"/>
      <c r="F13" s="212"/>
      <c r="G13" s="212"/>
      <c r="Y13" s="145"/>
      <c r="Z13" s="146"/>
      <c r="AA13" s="146"/>
      <c r="AB13" s="146"/>
      <c r="AC13" s="146"/>
      <c r="AD13" s="146"/>
      <c r="AE13" s="132"/>
      <c r="AL13" s="145"/>
      <c r="AM13" s="182"/>
      <c r="AN13" s="182"/>
      <c r="AO13" s="219" t="s">
        <v>272</v>
      </c>
      <c r="AP13" s="219">
        <v>0</v>
      </c>
      <c r="AQ13" s="219">
        <v>0</v>
      </c>
      <c r="AR13" s="219">
        <v>0</v>
      </c>
      <c r="AS13" s="219">
        <v>2</v>
      </c>
      <c r="AT13" s="219">
        <v>2</v>
      </c>
      <c r="AU13" s="219">
        <v>1</v>
      </c>
      <c r="AV13" s="219">
        <v>0</v>
      </c>
      <c r="AW13" s="219">
        <v>5</v>
      </c>
      <c r="AZ13" s="219" t="s">
        <v>272</v>
      </c>
      <c r="BA13" s="219">
        <v>0</v>
      </c>
      <c r="BB13" s="219">
        <v>0</v>
      </c>
      <c r="BC13" s="219">
        <v>2</v>
      </c>
      <c r="BD13" s="219">
        <v>2</v>
      </c>
      <c r="BE13" s="219">
        <v>1</v>
      </c>
      <c r="BF13" s="219">
        <v>3.8</v>
      </c>
      <c r="BG13" s="219">
        <v>0.84</v>
      </c>
      <c r="BH13" s="219">
        <v>4</v>
      </c>
      <c r="BI13" s="219">
        <v>3</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9" t="s">
        <v>273</v>
      </c>
      <c r="AP14" s="219">
        <v>0</v>
      </c>
      <c r="AQ14" s="219">
        <v>0</v>
      </c>
      <c r="AR14" s="219">
        <v>0</v>
      </c>
      <c r="AS14" s="219">
        <v>1</v>
      </c>
      <c r="AT14" s="219">
        <v>3</v>
      </c>
      <c r="AU14" s="219">
        <v>1</v>
      </c>
      <c r="AV14" s="219">
        <v>0</v>
      </c>
      <c r="AW14" s="219">
        <v>5</v>
      </c>
      <c r="AZ14" s="219" t="s">
        <v>273</v>
      </c>
      <c r="BA14" s="219">
        <v>0</v>
      </c>
      <c r="BB14" s="219">
        <v>0</v>
      </c>
      <c r="BC14" s="219">
        <v>1</v>
      </c>
      <c r="BD14" s="219">
        <v>3</v>
      </c>
      <c r="BE14" s="219">
        <v>1</v>
      </c>
      <c r="BF14" s="219">
        <v>4</v>
      </c>
      <c r="BG14" s="219">
        <v>0.71</v>
      </c>
      <c r="BH14" s="219">
        <v>4</v>
      </c>
      <c r="BI14" s="219">
        <v>4</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9" t="s">
        <v>274</v>
      </c>
      <c r="AP15" s="219">
        <v>0</v>
      </c>
      <c r="AQ15" s="219">
        <v>0</v>
      </c>
      <c r="AR15" s="219">
        <v>1</v>
      </c>
      <c r="AS15" s="219">
        <v>1</v>
      </c>
      <c r="AT15" s="219">
        <v>2</v>
      </c>
      <c r="AU15" s="219">
        <v>1</v>
      </c>
      <c r="AV15" s="219">
        <v>0</v>
      </c>
      <c r="AW15" s="219">
        <v>5</v>
      </c>
      <c r="AZ15" s="219" t="s">
        <v>274</v>
      </c>
      <c r="BA15" s="219">
        <v>0</v>
      </c>
      <c r="BB15" s="219">
        <v>1</v>
      </c>
      <c r="BC15" s="219">
        <v>1</v>
      </c>
      <c r="BD15" s="219">
        <v>2</v>
      </c>
      <c r="BE15" s="219">
        <v>1</v>
      </c>
      <c r="BF15" s="219">
        <v>3.6</v>
      </c>
      <c r="BG15" s="219">
        <v>1.1399999999999999</v>
      </c>
      <c r="BH15" s="219">
        <v>4</v>
      </c>
      <c r="BI15" s="219">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9" t="s">
        <v>275</v>
      </c>
      <c r="AP16" s="219">
        <v>0</v>
      </c>
      <c r="AQ16" s="219">
        <v>0</v>
      </c>
      <c r="AR16" s="219">
        <v>1</v>
      </c>
      <c r="AS16" s="219">
        <v>2</v>
      </c>
      <c r="AT16" s="219">
        <v>1</v>
      </c>
      <c r="AU16" s="219">
        <v>1</v>
      </c>
      <c r="AV16" s="219">
        <v>0</v>
      </c>
      <c r="AW16" s="219">
        <v>5</v>
      </c>
      <c r="AZ16" s="219" t="s">
        <v>275</v>
      </c>
      <c r="BA16" s="219">
        <v>0</v>
      </c>
      <c r="BB16" s="219">
        <v>1</v>
      </c>
      <c r="BC16" s="219">
        <v>2</v>
      </c>
      <c r="BD16" s="219">
        <v>1</v>
      </c>
      <c r="BE16" s="219">
        <v>1</v>
      </c>
      <c r="BF16" s="219">
        <v>3.4</v>
      </c>
      <c r="BG16" s="219">
        <v>1.1399999999999999</v>
      </c>
      <c r="BH16" s="219">
        <v>3</v>
      </c>
      <c r="BI16" s="219">
        <v>3</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9" t="s">
        <v>276</v>
      </c>
      <c r="AP17" s="219">
        <v>0</v>
      </c>
      <c r="AQ17" s="219">
        <v>0</v>
      </c>
      <c r="AR17" s="219">
        <v>0</v>
      </c>
      <c r="AS17" s="219">
        <v>3</v>
      </c>
      <c r="AT17" s="219">
        <v>2</v>
      </c>
      <c r="AU17" s="219">
        <v>0</v>
      </c>
      <c r="AV17" s="219">
        <v>0</v>
      </c>
      <c r="AW17" s="219">
        <v>5</v>
      </c>
      <c r="AZ17" s="219" t="s">
        <v>276</v>
      </c>
      <c r="BA17" s="219">
        <v>0</v>
      </c>
      <c r="BB17" s="219">
        <v>0</v>
      </c>
      <c r="BC17" s="219">
        <v>3</v>
      </c>
      <c r="BD17" s="219">
        <v>2</v>
      </c>
      <c r="BE17" s="219">
        <v>0</v>
      </c>
      <c r="BF17" s="219">
        <v>3.4</v>
      </c>
      <c r="BG17" s="219">
        <v>0.55000000000000004</v>
      </c>
      <c r="BH17" s="219">
        <v>3</v>
      </c>
      <c r="BI17" s="219">
        <v>3</v>
      </c>
    </row>
    <row r="18" spans="1:61" ht="21">
      <c r="A18" s="252" t="s">
        <v>214</v>
      </c>
      <c r="B18" s="252"/>
      <c r="C18" s="252"/>
      <c r="D18" s="252"/>
      <c r="E18" s="252"/>
      <c r="F18" s="252"/>
      <c r="G18" s="252"/>
      <c r="H18" s="252"/>
      <c r="I18" s="252"/>
      <c r="J18" s="252"/>
      <c r="K18" s="252"/>
      <c r="L18" s="252"/>
      <c r="M18" s="252"/>
      <c r="N18" s="252"/>
      <c r="O18" s="252"/>
      <c r="P18" s="252"/>
      <c r="Q18" s="252"/>
      <c r="R18" s="252"/>
      <c r="S18" s="252"/>
      <c r="T18" s="252"/>
      <c r="U18" s="252"/>
      <c r="V18" s="4"/>
      <c r="W18" s="4"/>
      <c r="X18" s="4"/>
      <c r="Y18" s="150"/>
      <c r="Z18" s="151"/>
      <c r="AA18" s="152"/>
      <c r="AB18" s="153"/>
      <c r="AC18" s="153"/>
      <c r="AD18" s="153"/>
      <c r="AE18" s="132"/>
      <c r="AF18" s="4"/>
      <c r="AG18" s="4"/>
      <c r="AH18" s="4"/>
      <c r="AI18" s="4"/>
      <c r="AJ18" s="4"/>
      <c r="AK18" s="4"/>
      <c r="AL18" s="150"/>
      <c r="AM18" s="184"/>
      <c r="AN18" s="185"/>
      <c r="AO18" s="219" t="s">
        <v>277</v>
      </c>
      <c r="AP18" s="219">
        <v>0</v>
      </c>
      <c r="AQ18" s="219">
        <v>0</v>
      </c>
      <c r="AR18" s="219">
        <v>1</v>
      </c>
      <c r="AS18" s="219">
        <v>0</v>
      </c>
      <c r="AT18" s="219">
        <v>4</v>
      </c>
      <c r="AU18" s="219">
        <v>0</v>
      </c>
      <c r="AV18" s="219">
        <v>0</v>
      </c>
      <c r="AW18" s="219">
        <v>5</v>
      </c>
      <c r="AZ18" s="219" t="s">
        <v>277</v>
      </c>
      <c r="BA18" s="219">
        <v>0</v>
      </c>
      <c r="BB18" s="219">
        <v>1</v>
      </c>
      <c r="BC18" s="219">
        <v>0</v>
      </c>
      <c r="BD18" s="219">
        <v>4</v>
      </c>
      <c r="BE18" s="219">
        <v>0</v>
      </c>
      <c r="BF18" s="219">
        <v>3.6</v>
      </c>
      <c r="BG18" s="219">
        <v>0.89</v>
      </c>
      <c r="BH18" s="219">
        <v>4</v>
      </c>
      <c r="BI18" s="219">
        <v>4</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9" t="s">
        <v>278</v>
      </c>
      <c r="AP19" s="219">
        <v>0</v>
      </c>
      <c r="AQ19" s="219">
        <v>0</v>
      </c>
      <c r="AR19" s="219">
        <v>0</v>
      </c>
      <c r="AS19" s="219">
        <v>1</v>
      </c>
      <c r="AT19" s="219">
        <v>2</v>
      </c>
      <c r="AU19" s="219">
        <v>1</v>
      </c>
      <c r="AV19" s="219">
        <v>1</v>
      </c>
      <c r="AW19" s="219">
        <v>5</v>
      </c>
      <c r="AZ19" s="219" t="s">
        <v>278</v>
      </c>
      <c r="BA19" s="219">
        <v>0</v>
      </c>
      <c r="BB19" s="219">
        <v>0</v>
      </c>
      <c r="BC19" s="219">
        <v>1</v>
      </c>
      <c r="BD19" s="219">
        <v>2</v>
      </c>
      <c r="BE19" s="219">
        <v>1</v>
      </c>
      <c r="BF19" s="219">
        <v>4</v>
      </c>
      <c r="BG19" s="219">
        <v>0.82</v>
      </c>
      <c r="BH19" s="219">
        <v>4</v>
      </c>
      <c r="BI19" s="219">
        <v>4</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9" t="s">
        <v>279</v>
      </c>
      <c r="AP20" s="219">
        <v>1</v>
      </c>
      <c r="AQ20" s="219">
        <v>0</v>
      </c>
      <c r="AR20" s="219">
        <v>0</v>
      </c>
      <c r="AS20" s="219">
        <v>0</v>
      </c>
      <c r="AT20" s="219">
        <v>2</v>
      </c>
      <c r="AU20" s="219">
        <v>1</v>
      </c>
      <c r="AV20" s="219">
        <v>1</v>
      </c>
      <c r="AW20" s="219">
        <v>5</v>
      </c>
      <c r="AZ20" s="219" t="s">
        <v>279</v>
      </c>
      <c r="BA20" s="219">
        <v>0</v>
      </c>
      <c r="BB20" s="219">
        <v>0</v>
      </c>
      <c r="BC20" s="219">
        <v>0</v>
      </c>
      <c r="BD20" s="219">
        <v>2</v>
      </c>
      <c r="BE20" s="219">
        <v>1</v>
      </c>
      <c r="BF20" s="219">
        <v>4.33</v>
      </c>
      <c r="BG20" s="219">
        <v>0.57999999999999996</v>
      </c>
      <c r="BH20" s="219">
        <v>4</v>
      </c>
      <c r="BI20" s="219">
        <v>4</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9" t="s">
        <v>280</v>
      </c>
      <c r="AP21" s="219">
        <v>1</v>
      </c>
      <c r="AQ21" s="219">
        <v>0</v>
      </c>
      <c r="AR21" s="219">
        <v>0</v>
      </c>
      <c r="AS21" s="219">
        <v>2</v>
      </c>
      <c r="AT21" s="219">
        <v>1</v>
      </c>
      <c r="AU21" s="219">
        <v>1</v>
      </c>
      <c r="AV21" s="219">
        <v>0</v>
      </c>
      <c r="AW21" s="219">
        <v>5</v>
      </c>
      <c r="AZ21" s="219" t="s">
        <v>280</v>
      </c>
      <c r="BA21" s="219">
        <v>0</v>
      </c>
      <c r="BB21" s="219">
        <v>0</v>
      </c>
      <c r="BC21" s="219">
        <v>2</v>
      </c>
      <c r="BD21" s="219">
        <v>1</v>
      </c>
      <c r="BE21" s="219">
        <v>1</v>
      </c>
      <c r="BF21" s="219">
        <v>3.75</v>
      </c>
      <c r="BG21" s="219">
        <v>0.96</v>
      </c>
      <c r="BH21" s="219">
        <v>4</v>
      </c>
      <c r="BI21" s="219">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9" t="s">
        <v>281</v>
      </c>
      <c r="AP22" s="219">
        <v>1</v>
      </c>
      <c r="AQ22" s="219">
        <v>0</v>
      </c>
      <c r="AR22" s="219">
        <v>1</v>
      </c>
      <c r="AS22" s="219">
        <v>1</v>
      </c>
      <c r="AT22" s="219">
        <v>1</v>
      </c>
      <c r="AU22" s="219">
        <v>1</v>
      </c>
      <c r="AV22" s="219">
        <v>0</v>
      </c>
      <c r="AW22" s="219">
        <v>5</v>
      </c>
      <c r="AZ22" s="219" t="s">
        <v>281</v>
      </c>
      <c r="BA22" s="219">
        <v>0</v>
      </c>
      <c r="BB22" s="219">
        <v>1</v>
      </c>
      <c r="BC22" s="219">
        <v>1</v>
      </c>
      <c r="BD22" s="219">
        <v>1</v>
      </c>
      <c r="BE22" s="219">
        <v>1</v>
      </c>
      <c r="BF22" s="219">
        <v>3.5</v>
      </c>
      <c r="BG22" s="219">
        <v>1.29</v>
      </c>
      <c r="BH22" s="219">
        <v>4</v>
      </c>
      <c r="BI22" s="219">
        <v>2</v>
      </c>
    </row>
    <row r="23" spans="1:61" ht="34.5" customHeight="1">
      <c r="A23" s="153"/>
      <c r="B23" s="133" t="s">
        <v>216</v>
      </c>
      <c r="C23" s="157">
        <v>2</v>
      </c>
      <c r="D23" s="128">
        <f>C23/SUM(C$23:C$29)</f>
        <v>0.33333333333333331</v>
      </c>
      <c r="E23" s="116"/>
      <c r="F23" s="4"/>
      <c r="G23" s="4"/>
      <c r="H23" s="151"/>
      <c r="I23" s="151"/>
      <c r="J23" s="152"/>
      <c r="K23" s="153"/>
      <c r="L23" s="156"/>
      <c r="M23" s="156"/>
      <c r="N23" s="132"/>
      <c r="P23" s="4"/>
      <c r="Q23" s="4"/>
      <c r="R23" s="4"/>
      <c r="S23" s="4"/>
      <c r="T23" s="4"/>
      <c r="U23" s="146"/>
      <c r="V23" s="151"/>
      <c r="W23" s="152"/>
      <c r="X23" s="153"/>
      <c r="AO23" s="219" t="s">
        <v>282</v>
      </c>
      <c r="AP23" s="219">
        <v>1</v>
      </c>
      <c r="AQ23" s="219">
        <v>0</v>
      </c>
      <c r="AR23" s="219">
        <v>0</v>
      </c>
      <c r="AS23" s="219">
        <v>1</v>
      </c>
      <c r="AT23" s="219">
        <v>1</v>
      </c>
      <c r="AU23" s="219">
        <v>1</v>
      </c>
      <c r="AV23" s="219">
        <v>1</v>
      </c>
      <c r="AW23" s="219">
        <v>5</v>
      </c>
      <c r="AZ23" s="219" t="s">
        <v>282</v>
      </c>
      <c r="BA23" s="219">
        <v>0</v>
      </c>
      <c r="BB23" s="219">
        <v>0</v>
      </c>
      <c r="BC23" s="219">
        <v>1</v>
      </c>
      <c r="BD23" s="219">
        <v>1</v>
      </c>
      <c r="BE23" s="219">
        <v>1</v>
      </c>
      <c r="BF23" s="219">
        <v>4</v>
      </c>
      <c r="BG23" s="219">
        <v>1</v>
      </c>
      <c r="BH23" s="219">
        <v>4</v>
      </c>
      <c r="BI23" s="219">
        <v>3</v>
      </c>
    </row>
    <row r="24" spans="1:61" ht="18.75" customHeight="1">
      <c r="A24" s="153"/>
      <c r="B24" s="133" t="s">
        <v>217</v>
      </c>
      <c r="C24" s="157">
        <v>1</v>
      </c>
      <c r="D24" s="128">
        <f t="shared" ref="D24:D29" si="0">C24/SUM(C$23:C$29)</f>
        <v>0.16666666666666666</v>
      </c>
      <c r="E24" s="116"/>
      <c r="F24" s="4"/>
      <c r="G24" s="4"/>
      <c r="H24" s="150"/>
      <c r="I24" s="146"/>
      <c r="J24" s="152"/>
      <c r="K24" s="153"/>
      <c r="L24" s="156"/>
      <c r="M24" s="156"/>
      <c r="N24" s="132"/>
      <c r="P24" s="4"/>
      <c r="Q24" s="4"/>
      <c r="R24" s="4"/>
      <c r="S24" s="4"/>
      <c r="T24" s="4"/>
      <c r="U24" s="146"/>
      <c r="V24" s="151"/>
      <c r="W24" s="152"/>
      <c r="X24" s="153"/>
      <c r="AO24" s="219" t="s">
        <v>283</v>
      </c>
      <c r="AP24" s="219">
        <v>2</v>
      </c>
      <c r="AQ24" s="219">
        <v>0</v>
      </c>
      <c r="AR24" s="219">
        <v>1</v>
      </c>
      <c r="AS24" s="219">
        <v>1</v>
      </c>
      <c r="AT24" s="219">
        <v>0</v>
      </c>
      <c r="AU24" s="219">
        <v>0</v>
      </c>
      <c r="AV24" s="219">
        <v>1</v>
      </c>
      <c r="AW24" s="219">
        <v>5</v>
      </c>
      <c r="AZ24" s="219" t="s">
        <v>283</v>
      </c>
      <c r="BA24" s="219">
        <v>0</v>
      </c>
      <c r="BB24" s="219">
        <v>1</v>
      </c>
      <c r="BC24" s="219">
        <v>1</v>
      </c>
      <c r="BD24" s="219">
        <v>0</v>
      </c>
      <c r="BE24" s="219">
        <v>0</v>
      </c>
      <c r="BF24" s="219">
        <v>2.5</v>
      </c>
      <c r="BG24" s="219">
        <v>0.71</v>
      </c>
      <c r="BH24" s="219">
        <v>3</v>
      </c>
      <c r="BI24" s="219">
        <v>2</v>
      </c>
    </row>
    <row r="25" spans="1:61" ht="18.75" customHeight="1">
      <c r="A25" s="153"/>
      <c r="B25" s="133" t="s">
        <v>218</v>
      </c>
      <c r="C25" s="157">
        <v>2</v>
      </c>
      <c r="D25" s="128">
        <f t="shared" si="0"/>
        <v>0.33333333333333331</v>
      </c>
      <c r="E25" s="116"/>
      <c r="F25" s="4"/>
      <c r="G25" s="4"/>
      <c r="H25" s="4"/>
      <c r="I25" s="4"/>
      <c r="J25" s="4"/>
      <c r="K25" s="4"/>
      <c r="L25" s="4"/>
      <c r="P25" s="4"/>
      <c r="Q25" s="4"/>
      <c r="R25" s="4"/>
      <c r="S25" s="4"/>
      <c r="T25" s="4"/>
      <c r="U25" s="146"/>
      <c r="V25" s="151"/>
      <c r="W25" s="152"/>
      <c r="X25" s="153"/>
      <c r="AO25" s="219" t="s">
        <v>284</v>
      </c>
      <c r="AP25" s="219">
        <v>0</v>
      </c>
      <c r="AQ25" s="219">
        <v>0</v>
      </c>
      <c r="AR25" s="219">
        <v>0</v>
      </c>
      <c r="AS25" s="219">
        <v>1</v>
      </c>
      <c r="AT25" s="219">
        <v>1</v>
      </c>
      <c r="AU25" s="219">
        <v>1</v>
      </c>
      <c r="AV25" s="219">
        <v>2</v>
      </c>
      <c r="AW25" s="219">
        <v>5</v>
      </c>
      <c r="AZ25" s="219" t="s">
        <v>284</v>
      </c>
      <c r="BA25" s="219">
        <v>0</v>
      </c>
      <c r="BB25" s="219">
        <v>0</v>
      </c>
      <c r="BC25" s="219">
        <v>1</v>
      </c>
      <c r="BD25" s="219">
        <v>1</v>
      </c>
      <c r="BE25" s="219">
        <v>1</v>
      </c>
      <c r="BF25" s="219">
        <v>4</v>
      </c>
      <c r="BG25" s="219">
        <v>1</v>
      </c>
      <c r="BH25" s="219">
        <v>4</v>
      </c>
      <c r="BI25" s="219">
        <v>3</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9" t="s">
        <v>285</v>
      </c>
      <c r="AP26" s="219">
        <v>1</v>
      </c>
      <c r="AQ26" s="219">
        <v>0</v>
      </c>
      <c r="AR26" s="219">
        <v>0</v>
      </c>
      <c r="AS26" s="219">
        <v>2</v>
      </c>
      <c r="AT26" s="219">
        <v>0</v>
      </c>
      <c r="AU26" s="219">
        <v>1</v>
      </c>
      <c r="AV26" s="219">
        <v>1</v>
      </c>
      <c r="AW26" s="219">
        <v>5</v>
      </c>
      <c r="AZ26" s="219" t="s">
        <v>285</v>
      </c>
      <c r="BA26" s="219">
        <v>0</v>
      </c>
      <c r="BB26" s="219">
        <v>0</v>
      </c>
      <c r="BC26" s="219">
        <v>2</v>
      </c>
      <c r="BD26" s="219">
        <v>0</v>
      </c>
      <c r="BE26" s="219">
        <v>1</v>
      </c>
      <c r="BF26" s="219">
        <v>3.67</v>
      </c>
      <c r="BG26" s="219">
        <v>1.1499999999999999</v>
      </c>
      <c r="BH26" s="219">
        <v>3</v>
      </c>
      <c r="BI26" s="219">
        <v>3</v>
      </c>
    </row>
    <row r="27" spans="1:61" ht="56.25" customHeight="1">
      <c r="A27" s="153"/>
      <c r="B27" s="133" t="s">
        <v>220</v>
      </c>
      <c r="C27" s="157">
        <v>1</v>
      </c>
      <c r="D27" s="128">
        <f t="shared" si="0"/>
        <v>0.16666666666666666</v>
      </c>
      <c r="E27" s="116"/>
      <c r="F27" s="4"/>
      <c r="G27" s="4"/>
      <c r="H27" s="4"/>
      <c r="I27" s="4"/>
      <c r="J27" s="4"/>
      <c r="K27" s="4"/>
      <c r="L27" s="4"/>
      <c r="P27" s="4"/>
      <c r="Q27" s="4"/>
      <c r="R27" s="4"/>
      <c r="S27" s="4"/>
      <c r="T27" s="4"/>
      <c r="U27" s="4"/>
      <c r="V27" s="4"/>
      <c r="W27" s="4"/>
      <c r="X27" s="4"/>
      <c r="AO27" s="219" t="s">
        <v>286</v>
      </c>
      <c r="AP27" s="219">
        <v>0</v>
      </c>
      <c r="AQ27" s="219">
        <v>0</v>
      </c>
      <c r="AR27" s="219">
        <v>0</v>
      </c>
      <c r="AS27" s="219">
        <v>1</v>
      </c>
      <c r="AT27" s="219">
        <v>2</v>
      </c>
      <c r="AU27" s="219">
        <v>1</v>
      </c>
      <c r="AV27" s="219">
        <v>1</v>
      </c>
      <c r="AW27" s="219">
        <v>5</v>
      </c>
      <c r="AZ27" s="219" t="s">
        <v>286</v>
      </c>
      <c r="BA27" s="219">
        <v>0</v>
      </c>
      <c r="BB27" s="219">
        <v>0</v>
      </c>
      <c r="BC27" s="219">
        <v>1</v>
      </c>
      <c r="BD27" s="219">
        <v>2</v>
      </c>
      <c r="BE27" s="219">
        <v>1</v>
      </c>
      <c r="BF27" s="219">
        <v>4</v>
      </c>
      <c r="BG27" s="219">
        <v>0.82</v>
      </c>
      <c r="BH27" s="219">
        <v>4</v>
      </c>
      <c r="BI27" s="219">
        <v>4</v>
      </c>
    </row>
    <row r="28" spans="1:61" ht="56.25">
      <c r="A28" s="4"/>
      <c r="B28" s="133" t="s">
        <v>221</v>
      </c>
      <c r="C28" s="157">
        <v>0</v>
      </c>
      <c r="D28" s="128">
        <f t="shared" si="0"/>
        <v>0</v>
      </c>
      <c r="E28" s="4"/>
      <c r="F28" s="4"/>
      <c r="G28" s="4"/>
      <c r="H28" s="4"/>
      <c r="I28" s="4"/>
      <c r="J28" s="4"/>
      <c r="K28" s="4"/>
      <c r="L28" s="4"/>
      <c r="P28" s="4"/>
      <c r="Q28" s="4"/>
      <c r="R28" s="4"/>
      <c r="S28" s="4"/>
      <c r="T28" s="4"/>
      <c r="U28" s="4"/>
      <c r="V28" s="4"/>
      <c r="W28" s="4"/>
      <c r="X28" s="4"/>
      <c r="AO28" s="219" t="s">
        <v>287</v>
      </c>
      <c r="AP28" s="219">
        <v>0</v>
      </c>
      <c r="AQ28" s="219">
        <v>0</v>
      </c>
      <c r="AR28" s="219">
        <v>0</v>
      </c>
      <c r="AS28" s="219">
        <v>0</v>
      </c>
      <c r="AT28" s="219">
        <v>0</v>
      </c>
      <c r="AU28" s="219">
        <v>0</v>
      </c>
      <c r="AV28" s="219">
        <v>1</v>
      </c>
      <c r="AW28" s="219">
        <v>1</v>
      </c>
      <c r="AZ28" s="219" t="s">
        <v>287</v>
      </c>
      <c r="BA28" s="219">
        <v>0</v>
      </c>
      <c r="BB28" s="219">
        <v>0</v>
      </c>
      <c r="BC28" s="219">
        <v>0</v>
      </c>
      <c r="BD28" s="219">
        <v>0</v>
      </c>
      <c r="BE28" s="219">
        <v>0</v>
      </c>
      <c r="BF28" s="219" t="s">
        <v>342</v>
      </c>
      <c r="BG28" s="219" t="s">
        <v>342</v>
      </c>
      <c r="BH28" s="219" t="s">
        <v>342</v>
      </c>
      <c r="BI28" s="219" t="s">
        <v>342</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9" t="s">
        <v>288</v>
      </c>
      <c r="AP29" s="219">
        <v>0</v>
      </c>
      <c r="AQ29" s="219">
        <v>0</v>
      </c>
      <c r="AR29" s="219">
        <v>0</v>
      </c>
      <c r="AS29" s="219">
        <v>0</v>
      </c>
      <c r="AT29" s="219">
        <v>0</v>
      </c>
      <c r="AU29" s="219">
        <v>0</v>
      </c>
      <c r="AV29" s="219">
        <v>1</v>
      </c>
      <c r="AW29" s="219">
        <v>1</v>
      </c>
      <c r="AZ29" s="219" t="s">
        <v>288</v>
      </c>
      <c r="BA29" s="219">
        <v>0</v>
      </c>
      <c r="BB29" s="219">
        <v>0</v>
      </c>
      <c r="BC29" s="219">
        <v>0</v>
      </c>
      <c r="BD29" s="219">
        <v>0</v>
      </c>
      <c r="BE29" s="219">
        <v>0</v>
      </c>
      <c r="BF29" s="219" t="s">
        <v>342</v>
      </c>
      <c r="BG29" s="219" t="s">
        <v>342</v>
      </c>
      <c r="BH29" s="219" t="s">
        <v>342</v>
      </c>
      <c r="BI29" s="219" t="s">
        <v>342</v>
      </c>
    </row>
    <row r="30" spans="1:61">
      <c r="A30" s="4"/>
      <c r="B30" s="190"/>
      <c r="C30" s="4"/>
      <c r="D30" s="4"/>
      <c r="E30" s="4"/>
      <c r="F30" s="4"/>
      <c r="G30" s="4"/>
      <c r="H30" s="4"/>
      <c r="I30" s="4"/>
      <c r="J30" s="4"/>
      <c r="K30" s="4"/>
      <c r="L30" s="4"/>
      <c r="P30" s="4"/>
      <c r="Q30" s="4"/>
      <c r="R30" s="4"/>
      <c r="S30" s="4"/>
      <c r="T30" s="4"/>
      <c r="U30" s="4"/>
      <c r="V30" s="4"/>
      <c r="W30" s="4"/>
      <c r="X30" s="4"/>
      <c r="AO30" s="219" t="s">
        <v>289</v>
      </c>
      <c r="AP30" s="219">
        <v>0</v>
      </c>
      <c r="AQ30" s="219">
        <v>0</v>
      </c>
      <c r="AR30" s="219">
        <v>0</v>
      </c>
      <c r="AS30" s="219">
        <v>0</v>
      </c>
      <c r="AT30" s="219">
        <v>0</v>
      </c>
      <c r="AU30" s="219">
        <v>0</v>
      </c>
      <c r="AV30" s="219">
        <v>1</v>
      </c>
      <c r="AW30" s="219">
        <v>1</v>
      </c>
      <c r="AZ30" s="219" t="s">
        <v>289</v>
      </c>
      <c r="BA30" s="219">
        <v>0</v>
      </c>
      <c r="BB30" s="219">
        <v>0</v>
      </c>
      <c r="BC30" s="219">
        <v>0</v>
      </c>
      <c r="BD30" s="219">
        <v>0</v>
      </c>
      <c r="BE30" s="219">
        <v>0</v>
      </c>
      <c r="BF30" s="219" t="s">
        <v>342</v>
      </c>
      <c r="BG30" s="219" t="s">
        <v>342</v>
      </c>
      <c r="BH30" s="219" t="s">
        <v>342</v>
      </c>
      <c r="BI30" s="219" t="s">
        <v>342</v>
      </c>
    </row>
    <row r="31" spans="1:61">
      <c r="A31" s="4"/>
      <c r="B31" s="4"/>
      <c r="C31" s="4"/>
      <c r="D31" s="4"/>
      <c r="E31" s="4"/>
      <c r="F31" s="4"/>
      <c r="G31" s="4"/>
      <c r="H31" s="4"/>
      <c r="I31" s="4"/>
      <c r="J31" s="4"/>
      <c r="K31" s="4"/>
      <c r="L31" s="4"/>
      <c r="P31" s="4"/>
      <c r="Q31" s="4"/>
      <c r="R31" s="4"/>
      <c r="S31" s="4"/>
      <c r="T31" s="4"/>
      <c r="U31" s="4"/>
      <c r="V31" s="4"/>
      <c r="W31" s="4"/>
      <c r="X31" s="4"/>
      <c r="AO31" s="219" t="s">
        <v>290</v>
      </c>
      <c r="AP31" s="219">
        <v>0</v>
      </c>
      <c r="AQ31" s="219">
        <v>0</v>
      </c>
      <c r="AR31" s="219">
        <v>0</v>
      </c>
      <c r="AS31" s="219">
        <v>0</v>
      </c>
      <c r="AT31" s="219">
        <v>0</v>
      </c>
      <c r="AU31" s="219">
        <v>0</v>
      </c>
      <c r="AV31" s="219">
        <v>1</v>
      </c>
      <c r="AW31" s="219">
        <v>1</v>
      </c>
      <c r="AZ31" s="219" t="s">
        <v>290</v>
      </c>
      <c r="BA31" s="219">
        <v>0</v>
      </c>
      <c r="BB31" s="219">
        <v>0</v>
      </c>
      <c r="BC31" s="219">
        <v>0</v>
      </c>
      <c r="BD31" s="219">
        <v>0</v>
      </c>
      <c r="BE31" s="219">
        <v>0</v>
      </c>
      <c r="BF31" s="219" t="s">
        <v>342</v>
      </c>
      <c r="BG31" s="219" t="s">
        <v>342</v>
      </c>
      <c r="BH31" s="219" t="s">
        <v>342</v>
      </c>
      <c r="BI31" s="219" t="s">
        <v>342</v>
      </c>
    </row>
    <row r="32" spans="1:61">
      <c r="A32" s="4"/>
      <c r="B32" s="4"/>
      <c r="C32" s="4"/>
      <c r="D32" s="4"/>
      <c r="E32" s="4"/>
      <c r="F32" s="4"/>
      <c r="G32" s="4"/>
      <c r="H32" s="4"/>
      <c r="I32" s="4"/>
      <c r="J32" s="4"/>
      <c r="K32" s="4"/>
      <c r="L32" s="4"/>
      <c r="P32" s="4"/>
      <c r="Q32" s="4"/>
      <c r="R32" s="4"/>
      <c r="S32" s="4"/>
      <c r="T32" s="4"/>
      <c r="U32" s="4"/>
      <c r="V32" s="4"/>
      <c r="W32" s="4"/>
      <c r="X32" s="4"/>
      <c r="AO32" s="219" t="s">
        <v>291</v>
      </c>
      <c r="AP32" s="219">
        <v>0</v>
      </c>
      <c r="AQ32" s="219">
        <v>0</v>
      </c>
      <c r="AR32" s="219">
        <v>0</v>
      </c>
      <c r="AS32" s="219">
        <v>0</v>
      </c>
      <c r="AT32" s="219">
        <v>0</v>
      </c>
      <c r="AU32" s="219">
        <v>0</v>
      </c>
      <c r="AV32" s="219">
        <v>1</v>
      </c>
      <c r="AW32" s="219">
        <v>1</v>
      </c>
      <c r="AZ32" s="219" t="s">
        <v>291</v>
      </c>
      <c r="BA32" s="219">
        <v>0</v>
      </c>
      <c r="BB32" s="219">
        <v>0</v>
      </c>
      <c r="BC32" s="219">
        <v>0</v>
      </c>
      <c r="BD32" s="219">
        <v>0</v>
      </c>
      <c r="BE32" s="219">
        <v>0</v>
      </c>
      <c r="BF32" s="219" t="s">
        <v>342</v>
      </c>
      <c r="BG32" s="219" t="s">
        <v>342</v>
      </c>
      <c r="BH32" s="219" t="s">
        <v>342</v>
      </c>
      <c r="BI32" s="219" t="s">
        <v>342</v>
      </c>
    </row>
    <row r="33" spans="1:61">
      <c r="A33" s="4"/>
      <c r="B33" s="4"/>
      <c r="C33" s="4"/>
      <c r="D33" s="4"/>
      <c r="E33" s="4"/>
      <c r="F33" s="4"/>
      <c r="G33" s="4"/>
      <c r="H33" s="4"/>
      <c r="I33" s="4"/>
      <c r="J33" s="4"/>
      <c r="K33" s="4"/>
      <c r="L33" s="4"/>
      <c r="P33" s="4"/>
      <c r="Q33" s="4"/>
      <c r="R33" s="4"/>
      <c r="S33" s="4"/>
      <c r="T33" s="4"/>
      <c r="U33" s="4"/>
      <c r="V33" s="4"/>
      <c r="W33" s="4"/>
      <c r="X33" s="4"/>
      <c r="AO33" s="219" t="s">
        <v>292</v>
      </c>
      <c r="AP33" s="219">
        <v>0</v>
      </c>
      <c r="AQ33" s="219">
        <v>0</v>
      </c>
      <c r="AR33" s="219">
        <v>1</v>
      </c>
      <c r="AS33" s="219">
        <v>0</v>
      </c>
      <c r="AT33" s="219">
        <v>2</v>
      </c>
      <c r="AU33" s="219">
        <v>2</v>
      </c>
      <c r="AV33" s="219">
        <v>0</v>
      </c>
      <c r="AW33" s="219">
        <v>5</v>
      </c>
      <c r="AZ33" s="219" t="s">
        <v>292</v>
      </c>
      <c r="BA33" s="219">
        <v>0</v>
      </c>
      <c r="BB33" s="219">
        <v>1</v>
      </c>
      <c r="BC33" s="219">
        <v>0</v>
      </c>
      <c r="BD33" s="219">
        <v>2</v>
      </c>
      <c r="BE33" s="219">
        <v>2</v>
      </c>
      <c r="BF33" s="219">
        <v>4</v>
      </c>
      <c r="BG33" s="219">
        <v>1.22</v>
      </c>
      <c r="BH33" s="219">
        <v>4</v>
      </c>
      <c r="BI33" s="219">
        <v>4</v>
      </c>
    </row>
    <row r="34" spans="1:61">
      <c r="A34" s="4"/>
      <c r="B34" s="4"/>
      <c r="C34" s="4"/>
      <c r="D34" s="4"/>
      <c r="E34" s="4"/>
      <c r="F34" s="4"/>
      <c r="G34" s="4"/>
      <c r="H34" s="4"/>
      <c r="I34" s="4"/>
      <c r="J34" s="4"/>
      <c r="K34" s="4"/>
      <c r="L34" s="4"/>
      <c r="P34" s="4"/>
      <c r="Q34" s="4"/>
      <c r="R34" s="4"/>
      <c r="S34" s="4"/>
      <c r="T34" s="4"/>
      <c r="U34" s="4"/>
      <c r="V34" s="4"/>
      <c r="W34" s="4"/>
      <c r="X34" s="4"/>
      <c r="AO34" s="219" t="s">
        <v>293</v>
      </c>
      <c r="AP34" s="219">
        <v>0</v>
      </c>
      <c r="AQ34" s="219">
        <v>0</v>
      </c>
      <c r="AR34" s="219">
        <v>1</v>
      </c>
      <c r="AS34" s="219">
        <v>1</v>
      </c>
      <c r="AT34" s="219">
        <v>1</v>
      </c>
      <c r="AU34" s="219">
        <v>2</v>
      </c>
      <c r="AV34" s="219">
        <v>0</v>
      </c>
      <c r="AW34" s="219">
        <v>5</v>
      </c>
      <c r="AZ34" s="219" t="s">
        <v>293</v>
      </c>
      <c r="BA34" s="219">
        <v>0</v>
      </c>
      <c r="BB34" s="219">
        <v>1</v>
      </c>
      <c r="BC34" s="219">
        <v>1</v>
      </c>
      <c r="BD34" s="219">
        <v>1</v>
      </c>
      <c r="BE34" s="219">
        <v>2</v>
      </c>
      <c r="BF34" s="219">
        <v>3.8</v>
      </c>
      <c r="BG34" s="219">
        <v>1.3</v>
      </c>
      <c r="BH34" s="219">
        <v>4</v>
      </c>
      <c r="BI34" s="219">
        <v>5</v>
      </c>
    </row>
    <row r="35" spans="1:61">
      <c r="A35" s="4"/>
      <c r="B35" s="4"/>
      <c r="C35" s="4"/>
      <c r="D35" s="4"/>
      <c r="E35" s="4"/>
      <c r="F35" s="4"/>
      <c r="G35" s="4"/>
      <c r="H35" s="4"/>
      <c r="I35" s="4"/>
      <c r="J35" s="4"/>
      <c r="K35" s="4"/>
      <c r="L35" s="4"/>
      <c r="P35" s="4"/>
      <c r="Q35" s="4"/>
      <c r="R35" s="4"/>
      <c r="S35" s="4"/>
      <c r="T35" s="4"/>
      <c r="U35" s="4"/>
      <c r="V35" s="4"/>
      <c r="W35" s="4"/>
      <c r="X35" s="4"/>
      <c r="AO35" s="219" t="s">
        <v>369</v>
      </c>
      <c r="AP35" s="219"/>
      <c r="AQ35" s="219"/>
      <c r="AR35" s="219"/>
      <c r="AS35" s="219"/>
      <c r="AT35" s="219"/>
      <c r="AU35" s="219"/>
      <c r="AV35" s="219"/>
      <c r="AW35" s="219"/>
      <c r="AZ35" s="219" t="s">
        <v>369</v>
      </c>
      <c r="BA35" s="219"/>
      <c r="BB35" s="219"/>
      <c r="BC35" s="219"/>
      <c r="BD35" s="219"/>
      <c r="BE35" s="219"/>
      <c r="BF35" s="219"/>
      <c r="BG35" s="219"/>
      <c r="BH35" s="219"/>
      <c r="BI35" s="219"/>
    </row>
    <row r="36" spans="1:61">
      <c r="A36" s="4"/>
      <c r="B36" s="4"/>
      <c r="C36" s="4"/>
      <c r="D36" s="4"/>
      <c r="E36" s="4"/>
      <c r="F36" s="4"/>
      <c r="G36" s="4"/>
      <c r="H36" s="4"/>
      <c r="I36" s="4"/>
      <c r="J36" s="4"/>
      <c r="K36" s="4"/>
      <c r="L36" s="4"/>
      <c r="M36" s="4"/>
      <c r="N36" s="4"/>
      <c r="P36" s="4"/>
      <c r="Q36" s="4"/>
      <c r="R36" s="4"/>
      <c r="S36" s="4"/>
      <c r="T36" s="4"/>
      <c r="U36" s="4"/>
      <c r="V36" s="4"/>
      <c r="W36" s="4"/>
      <c r="X36" s="4"/>
      <c r="AO36" s="219"/>
      <c r="AP36" s="219"/>
      <c r="AQ36" s="219"/>
      <c r="AR36" s="219"/>
      <c r="AS36" s="219"/>
      <c r="AT36" s="219"/>
      <c r="AU36" s="219"/>
      <c r="AV36" s="219"/>
      <c r="AW36" s="219"/>
      <c r="AZ36" s="219" t="s">
        <v>212</v>
      </c>
      <c r="BA36" s="219"/>
      <c r="BB36" s="219"/>
      <c r="BC36" s="219"/>
      <c r="BD36" s="219"/>
      <c r="BE36" s="219"/>
      <c r="BF36" s="219"/>
      <c r="BG36" s="219"/>
      <c r="BH36" s="219"/>
      <c r="BI36" s="219"/>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9"/>
      <c r="AP37" s="219"/>
      <c r="AQ37" s="219"/>
      <c r="AR37" s="219"/>
      <c r="AS37" s="219"/>
      <c r="AT37" s="219"/>
      <c r="AU37" s="219"/>
      <c r="AV37" s="219"/>
      <c r="AW37" s="219"/>
      <c r="AZ37" s="219"/>
      <c r="BA37" s="219"/>
      <c r="BB37" s="219"/>
      <c r="BC37" s="219"/>
      <c r="BD37" s="219"/>
      <c r="BE37" s="219"/>
      <c r="BF37" s="219"/>
      <c r="BG37" s="219"/>
      <c r="BH37" s="219"/>
      <c r="BI37" s="219"/>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9"/>
      <c r="AP38" s="219"/>
      <c r="AQ38" s="219"/>
      <c r="AR38" s="219"/>
      <c r="AS38" s="219"/>
      <c r="AT38" s="219"/>
      <c r="AU38" s="219"/>
      <c r="AV38" s="219"/>
      <c r="AW38" s="219"/>
      <c r="AZ38" s="219"/>
      <c r="BA38" s="219"/>
      <c r="BB38" s="219"/>
      <c r="BC38" s="219"/>
      <c r="BD38" s="219"/>
      <c r="BE38" s="219"/>
      <c r="BF38" s="219"/>
      <c r="BG38" s="219"/>
      <c r="BH38" s="219"/>
      <c r="BI38" s="219"/>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Z39" s="219"/>
      <c r="BA39" s="219"/>
      <c r="BB39" s="219"/>
      <c r="BC39" s="219"/>
      <c r="BD39" s="219"/>
      <c r="BE39" s="219"/>
      <c r="BF39" s="219"/>
      <c r="BG39" s="219"/>
      <c r="BH39" s="219"/>
      <c r="BI39" s="219"/>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74" t="s">
        <v>234</v>
      </c>
      <c r="B46" s="274"/>
      <c r="C46" s="274"/>
      <c r="D46" s="274"/>
      <c r="E46" s="274"/>
      <c r="F46" s="274"/>
      <c r="G46" s="274"/>
      <c r="H46" s="274"/>
      <c r="I46" s="274"/>
      <c r="J46" s="274"/>
      <c r="K46" s="274"/>
      <c r="L46" s="274"/>
      <c r="M46" s="274"/>
      <c r="N46" s="274"/>
      <c r="O46" s="274"/>
      <c r="P46" s="274"/>
      <c r="Q46" s="274"/>
      <c r="R46" s="274"/>
      <c r="S46" s="274"/>
      <c r="T46" s="274"/>
      <c r="U46" s="274"/>
      <c r="V46" s="4"/>
      <c r="W46" s="4"/>
      <c r="X46" s="4"/>
      <c r="Y46" s="4"/>
      <c r="Z46" s="4"/>
      <c r="AA46" s="4"/>
      <c r="AB46" s="4"/>
      <c r="AC46" s="4"/>
      <c r="AD46" s="4"/>
      <c r="AE46" s="4"/>
      <c r="AF46" s="4"/>
      <c r="AG46" s="4"/>
      <c r="AH46" s="4"/>
      <c r="AI46" s="4"/>
      <c r="AJ46" s="4"/>
      <c r="AK46" s="4"/>
      <c r="AL46" s="4"/>
      <c r="AM46" s="186"/>
      <c r="AN46" s="186"/>
    </row>
    <row r="47" spans="1:61" ht="21.75" customHeight="1" thickBot="1">
      <c r="A47" s="275"/>
      <c r="B47" s="275"/>
      <c r="C47" s="275"/>
      <c r="D47" s="275"/>
      <c r="E47" s="275"/>
      <c r="F47" s="275"/>
      <c r="G47" s="275"/>
      <c r="H47" s="275"/>
      <c r="I47" s="275"/>
      <c r="J47" s="275"/>
      <c r="K47" s="275"/>
      <c r="L47" s="275"/>
      <c r="M47" s="275"/>
      <c r="N47" s="275"/>
      <c r="O47" s="275"/>
      <c r="P47" s="275"/>
      <c r="Q47" s="275"/>
      <c r="R47" s="275"/>
      <c r="S47" s="275"/>
      <c r="T47" s="275"/>
      <c r="U47" s="275"/>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222</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69" t="s">
        <v>223</v>
      </c>
      <c r="B50" s="269"/>
      <c r="C50" s="269"/>
      <c r="D50" s="269"/>
      <c r="E50" s="269"/>
      <c r="F50" s="269"/>
      <c r="G50" s="269"/>
      <c r="H50" s="269"/>
      <c r="I50" s="269"/>
      <c r="J50" s="269"/>
      <c r="K50" s="269"/>
      <c r="L50" s="269"/>
      <c r="M50" s="269"/>
      <c r="N50" s="269"/>
      <c r="O50" s="269"/>
      <c r="P50" s="269"/>
      <c r="Q50" s="269"/>
      <c r="R50" s="269"/>
      <c r="S50" s="269"/>
      <c r="T50" s="269"/>
      <c r="U50" s="270"/>
      <c r="V50" s="129">
        <v>1</v>
      </c>
      <c r="W50" s="130">
        <v>2</v>
      </c>
      <c r="X50" s="130">
        <v>3</v>
      </c>
      <c r="Y50" s="130">
        <v>4</v>
      </c>
      <c r="Z50" s="130">
        <v>5</v>
      </c>
      <c r="AA50" s="139" t="s">
        <v>7</v>
      </c>
      <c r="AB50" s="124" t="s">
        <v>6</v>
      </c>
      <c r="AC50" s="121">
        <v>1</v>
      </c>
      <c r="AD50" s="122">
        <v>2</v>
      </c>
      <c r="AE50" s="122">
        <v>3</v>
      </c>
      <c r="AF50" s="122">
        <v>4</v>
      </c>
      <c r="AG50" s="122">
        <v>5</v>
      </c>
      <c r="AH50" s="123" t="s">
        <v>7</v>
      </c>
      <c r="AI50" s="158" t="s">
        <v>224</v>
      </c>
      <c r="AJ50" s="158" t="s">
        <v>225</v>
      </c>
      <c r="AK50" s="126" t="s">
        <v>8</v>
      </c>
      <c r="AL50" s="127" t="s">
        <v>9</v>
      </c>
      <c r="AM50" s="187" t="s">
        <v>10</v>
      </c>
      <c r="AN50" s="187" t="s">
        <v>11</v>
      </c>
      <c r="AO50" s="211"/>
      <c r="AP50" s="211"/>
    </row>
    <row r="51" spans="1:42" s="6" customFormat="1" ht="20.100000000000001" customHeight="1">
      <c r="A51" s="159" t="s">
        <v>226</v>
      </c>
      <c r="B51" s="271" t="s">
        <v>235</v>
      </c>
      <c r="C51" s="272"/>
      <c r="D51" s="272"/>
      <c r="E51" s="272"/>
      <c r="F51" s="272"/>
      <c r="G51" s="272"/>
      <c r="H51" s="272"/>
      <c r="I51" s="272"/>
      <c r="J51" s="272"/>
      <c r="K51" s="272"/>
      <c r="L51" s="272"/>
      <c r="M51" s="272"/>
      <c r="N51" s="272"/>
      <c r="O51" s="272"/>
      <c r="P51" s="272"/>
      <c r="Q51" s="272"/>
      <c r="R51" s="272"/>
      <c r="S51" s="272"/>
      <c r="T51" s="272"/>
      <c r="U51" s="273"/>
      <c r="V51" s="160">
        <f>+AQ2</f>
        <v>0</v>
      </c>
      <c r="W51" s="160">
        <f t="shared" ref="W51:AA54" si="1">+AR2</f>
        <v>0</v>
      </c>
      <c r="X51" s="160">
        <f t="shared" si="1"/>
        <v>1</v>
      </c>
      <c r="Y51" s="160">
        <f t="shared" si="1"/>
        <v>3</v>
      </c>
      <c r="Z51" s="160">
        <f t="shared" si="1"/>
        <v>1</v>
      </c>
      <c r="AA51" s="160">
        <f t="shared" si="1"/>
        <v>0</v>
      </c>
      <c r="AB51" s="160">
        <f>SUM(V51:AA51)</f>
        <v>5</v>
      </c>
      <c r="AC51" s="128">
        <f t="shared" ref="AC51:AH54" si="2">V51/$AB51</f>
        <v>0</v>
      </c>
      <c r="AD51" s="128">
        <f t="shared" si="2"/>
        <v>0</v>
      </c>
      <c r="AE51" s="128">
        <f t="shared" si="2"/>
        <v>0.2</v>
      </c>
      <c r="AF51" s="128">
        <f t="shared" si="2"/>
        <v>0.6</v>
      </c>
      <c r="AG51" s="128">
        <f t="shared" si="2"/>
        <v>0.2</v>
      </c>
      <c r="AH51" s="128">
        <f t="shared" si="2"/>
        <v>0</v>
      </c>
      <c r="AI51" s="161">
        <f>(V51+W51)/(V51+W51+X51+Y51+Z51)</f>
        <v>0</v>
      </c>
      <c r="AJ51" s="161">
        <f>(X51+Y51+Z51)/(V51+W51+X51+Y51+Z51)</f>
        <v>1</v>
      </c>
      <c r="AK51" s="162">
        <f>+BF2</f>
        <v>4</v>
      </c>
      <c r="AL51" s="162">
        <f t="shared" ref="AL51:AN54" si="3">+BG2</f>
        <v>0.71</v>
      </c>
      <c r="AM51" s="163">
        <f t="shared" si="3"/>
        <v>4</v>
      </c>
      <c r="AN51" s="163">
        <f t="shared" si="3"/>
        <v>4</v>
      </c>
      <c r="AO51" s="211"/>
      <c r="AP51" s="211"/>
    </row>
    <row r="52" spans="1:42" s="6" customFormat="1" ht="20.100000000000001" customHeight="1">
      <c r="A52" s="159" t="s">
        <v>227</v>
      </c>
      <c r="B52" s="271" t="s">
        <v>236</v>
      </c>
      <c r="C52" s="272"/>
      <c r="D52" s="272"/>
      <c r="E52" s="272"/>
      <c r="F52" s="272"/>
      <c r="G52" s="272"/>
      <c r="H52" s="272"/>
      <c r="I52" s="272"/>
      <c r="J52" s="272"/>
      <c r="K52" s="272"/>
      <c r="L52" s="272"/>
      <c r="M52" s="272"/>
      <c r="N52" s="272"/>
      <c r="O52" s="272"/>
      <c r="P52" s="272"/>
      <c r="Q52" s="272"/>
      <c r="R52" s="272"/>
      <c r="S52" s="272"/>
      <c r="T52" s="272"/>
      <c r="U52" s="273"/>
      <c r="V52" s="160">
        <f t="shared" ref="V52:V54" si="4">+AQ3</f>
        <v>0</v>
      </c>
      <c r="W52" s="160">
        <f t="shared" si="1"/>
        <v>1</v>
      </c>
      <c r="X52" s="160">
        <f t="shared" si="1"/>
        <v>0</v>
      </c>
      <c r="Y52" s="160">
        <f t="shared" si="1"/>
        <v>3</v>
      </c>
      <c r="Z52" s="160">
        <f t="shared" si="1"/>
        <v>1</v>
      </c>
      <c r="AA52" s="160">
        <f t="shared" si="1"/>
        <v>0</v>
      </c>
      <c r="AB52" s="160">
        <f t="shared" ref="AB52:AB53" si="5">SUM(V52:AA52)</f>
        <v>5</v>
      </c>
      <c r="AC52" s="128">
        <f t="shared" si="2"/>
        <v>0</v>
      </c>
      <c r="AD52" s="128">
        <f t="shared" si="2"/>
        <v>0.2</v>
      </c>
      <c r="AE52" s="128">
        <f t="shared" si="2"/>
        <v>0</v>
      </c>
      <c r="AF52" s="128">
        <f t="shared" si="2"/>
        <v>0.6</v>
      </c>
      <c r="AG52" s="128">
        <f t="shared" si="2"/>
        <v>0.2</v>
      </c>
      <c r="AH52" s="128">
        <f t="shared" si="2"/>
        <v>0</v>
      </c>
      <c r="AI52" s="161">
        <f>(V52+W52)/(V52+W52+X52+Y52+Z52)</f>
        <v>0.2</v>
      </c>
      <c r="AJ52" s="161">
        <f>(X52+Y52+Z52)/(V52+W52+X52+Y52+Z52)</f>
        <v>0.8</v>
      </c>
      <c r="AK52" s="162">
        <f t="shared" ref="AK52:AK54" si="6">+BF3</f>
        <v>3.8</v>
      </c>
      <c r="AL52" s="162">
        <f t="shared" si="3"/>
        <v>1.1000000000000001</v>
      </c>
      <c r="AM52" s="163">
        <f t="shared" si="3"/>
        <v>4</v>
      </c>
      <c r="AN52" s="163">
        <f t="shared" si="3"/>
        <v>4</v>
      </c>
      <c r="AO52" s="211"/>
      <c r="AP52" s="211"/>
    </row>
    <row r="53" spans="1:42" s="6" customFormat="1" ht="20.100000000000001" customHeight="1">
      <c r="A53" s="159" t="s">
        <v>228</v>
      </c>
      <c r="B53" s="271" t="s">
        <v>237</v>
      </c>
      <c r="C53" s="272"/>
      <c r="D53" s="272"/>
      <c r="E53" s="272"/>
      <c r="F53" s="272"/>
      <c r="G53" s="272"/>
      <c r="H53" s="272"/>
      <c r="I53" s="272"/>
      <c r="J53" s="272"/>
      <c r="K53" s="272"/>
      <c r="L53" s="272"/>
      <c r="M53" s="272"/>
      <c r="N53" s="272"/>
      <c r="O53" s="272"/>
      <c r="P53" s="272"/>
      <c r="Q53" s="272"/>
      <c r="R53" s="272"/>
      <c r="S53" s="272"/>
      <c r="T53" s="272"/>
      <c r="U53" s="273"/>
      <c r="V53" s="160">
        <f t="shared" si="4"/>
        <v>0</v>
      </c>
      <c r="W53" s="160">
        <f t="shared" si="1"/>
        <v>0</v>
      </c>
      <c r="X53" s="160">
        <f t="shared" si="1"/>
        <v>1</v>
      </c>
      <c r="Y53" s="160">
        <f t="shared" si="1"/>
        <v>2</v>
      </c>
      <c r="Z53" s="160">
        <f t="shared" si="1"/>
        <v>2</v>
      </c>
      <c r="AA53" s="160">
        <f t="shared" si="1"/>
        <v>0</v>
      </c>
      <c r="AB53" s="160">
        <f t="shared" si="5"/>
        <v>5</v>
      </c>
      <c r="AC53" s="128">
        <f t="shared" si="2"/>
        <v>0</v>
      </c>
      <c r="AD53" s="128">
        <f t="shared" si="2"/>
        <v>0</v>
      </c>
      <c r="AE53" s="128">
        <f t="shared" si="2"/>
        <v>0.2</v>
      </c>
      <c r="AF53" s="128">
        <f t="shared" si="2"/>
        <v>0.4</v>
      </c>
      <c r="AG53" s="128">
        <f t="shared" si="2"/>
        <v>0.4</v>
      </c>
      <c r="AH53" s="128">
        <f t="shared" si="2"/>
        <v>0</v>
      </c>
      <c r="AI53" s="161">
        <f>(V53+W53)/(V53+W53+X53+Y53+Z53)</f>
        <v>0</v>
      </c>
      <c r="AJ53" s="161">
        <f>(X53+Y53+Z53)/(V53+W53+X53+Y53+Z53)</f>
        <v>1</v>
      </c>
      <c r="AK53" s="162">
        <f t="shared" si="6"/>
        <v>4.2</v>
      </c>
      <c r="AL53" s="162">
        <f t="shared" si="3"/>
        <v>0.84</v>
      </c>
      <c r="AM53" s="163">
        <f t="shared" si="3"/>
        <v>4</v>
      </c>
      <c r="AN53" s="163">
        <f t="shared" si="3"/>
        <v>4</v>
      </c>
      <c r="AO53" s="211"/>
      <c r="AP53" s="211"/>
    </row>
    <row r="54" spans="1:42" s="6" customFormat="1" ht="20.100000000000001" customHeight="1">
      <c r="A54" s="159" t="s">
        <v>229</v>
      </c>
      <c r="B54" s="271" t="s">
        <v>238</v>
      </c>
      <c r="C54" s="272"/>
      <c r="D54" s="272"/>
      <c r="E54" s="272"/>
      <c r="F54" s="272"/>
      <c r="G54" s="272"/>
      <c r="H54" s="272"/>
      <c r="I54" s="272"/>
      <c r="J54" s="272"/>
      <c r="K54" s="272"/>
      <c r="L54" s="272"/>
      <c r="M54" s="272"/>
      <c r="N54" s="272"/>
      <c r="O54" s="272"/>
      <c r="P54" s="272"/>
      <c r="Q54" s="272"/>
      <c r="R54" s="272"/>
      <c r="S54" s="272"/>
      <c r="T54" s="272"/>
      <c r="U54" s="273"/>
      <c r="V54" s="160">
        <f t="shared" si="4"/>
        <v>0</v>
      </c>
      <c r="W54" s="160">
        <f t="shared" si="1"/>
        <v>0</v>
      </c>
      <c r="X54" s="160">
        <f t="shared" si="1"/>
        <v>0</v>
      </c>
      <c r="Y54" s="160">
        <f t="shared" si="1"/>
        <v>3</v>
      </c>
      <c r="Z54" s="160">
        <f t="shared" si="1"/>
        <v>2</v>
      </c>
      <c r="AA54" s="160">
        <f t="shared" si="1"/>
        <v>0</v>
      </c>
      <c r="AB54" s="160">
        <f t="shared" ref="AB54" si="7">SUM(V54:AA54)</f>
        <v>5</v>
      </c>
      <c r="AC54" s="128">
        <f t="shared" si="2"/>
        <v>0</v>
      </c>
      <c r="AD54" s="128">
        <f t="shared" si="2"/>
        <v>0</v>
      </c>
      <c r="AE54" s="128">
        <f t="shared" si="2"/>
        <v>0</v>
      </c>
      <c r="AF54" s="128">
        <f t="shared" si="2"/>
        <v>0.6</v>
      </c>
      <c r="AG54" s="128">
        <f t="shared" si="2"/>
        <v>0.4</v>
      </c>
      <c r="AH54" s="128">
        <f t="shared" si="2"/>
        <v>0</v>
      </c>
      <c r="AI54" s="161">
        <f>(V54+W54)/(V54+W54+X54+Y54+Z54)</f>
        <v>0</v>
      </c>
      <c r="AJ54" s="161">
        <f>(X54+Y54+Z54)/(V54+W54+X54+Y54+Z54)</f>
        <v>1</v>
      </c>
      <c r="AK54" s="162">
        <f t="shared" si="6"/>
        <v>4.4000000000000004</v>
      </c>
      <c r="AL54" s="162">
        <f t="shared" si="3"/>
        <v>0.55000000000000004</v>
      </c>
      <c r="AM54" s="163">
        <f t="shared" si="3"/>
        <v>4</v>
      </c>
      <c r="AN54" s="163">
        <f t="shared" si="3"/>
        <v>4</v>
      </c>
      <c r="AO54" s="211"/>
      <c r="AP54" s="211"/>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211"/>
      <c r="AP55" s="211"/>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211"/>
      <c r="AP56" s="211"/>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211"/>
      <c r="AP57" s="211"/>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211"/>
      <c r="AP58" s="211"/>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211"/>
      <c r="AP59" s="211"/>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222</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69" t="s">
        <v>230</v>
      </c>
      <c r="B62" s="269"/>
      <c r="C62" s="269"/>
      <c r="D62" s="269"/>
      <c r="E62" s="269"/>
      <c r="F62" s="269"/>
      <c r="G62" s="269"/>
      <c r="H62" s="269"/>
      <c r="I62" s="269"/>
      <c r="J62" s="269"/>
      <c r="K62" s="269"/>
      <c r="L62" s="269"/>
      <c r="M62" s="269"/>
      <c r="N62" s="269"/>
      <c r="O62" s="269"/>
      <c r="P62" s="269"/>
      <c r="Q62" s="269"/>
      <c r="R62" s="269"/>
      <c r="S62" s="269"/>
      <c r="T62" s="269"/>
      <c r="U62" s="270"/>
      <c r="V62" s="129">
        <v>1</v>
      </c>
      <c r="W62" s="130">
        <v>2</v>
      </c>
      <c r="X62" s="130">
        <v>3</v>
      </c>
      <c r="Y62" s="130">
        <v>4</v>
      </c>
      <c r="Z62" s="130">
        <v>5</v>
      </c>
      <c r="AA62" s="139" t="s">
        <v>7</v>
      </c>
      <c r="AB62" s="124" t="s">
        <v>6</v>
      </c>
      <c r="AC62" s="121">
        <v>1</v>
      </c>
      <c r="AD62" s="122">
        <v>2</v>
      </c>
      <c r="AE62" s="122">
        <v>3</v>
      </c>
      <c r="AF62" s="122">
        <v>4</v>
      </c>
      <c r="AG62" s="122">
        <v>5</v>
      </c>
      <c r="AH62" s="123" t="s">
        <v>7</v>
      </c>
      <c r="AI62" s="158" t="s">
        <v>224</v>
      </c>
      <c r="AJ62" s="158" t="s">
        <v>225</v>
      </c>
      <c r="AK62" s="126" t="s">
        <v>8</v>
      </c>
      <c r="AL62" s="127" t="s">
        <v>9</v>
      </c>
      <c r="AM62" s="187" t="s">
        <v>10</v>
      </c>
      <c r="AN62" s="187" t="s">
        <v>11</v>
      </c>
      <c r="AO62" s="211"/>
      <c r="AP62" s="211"/>
    </row>
    <row r="63" spans="1:42" s="6" customFormat="1" ht="20.100000000000001" customHeight="1">
      <c r="A63" s="159" t="s">
        <v>240</v>
      </c>
      <c r="B63" s="271" t="s">
        <v>239</v>
      </c>
      <c r="C63" s="272"/>
      <c r="D63" s="272"/>
      <c r="E63" s="272"/>
      <c r="F63" s="272"/>
      <c r="G63" s="272"/>
      <c r="H63" s="272"/>
      <c r="I63" s="272"/>
      <c r="J63" s="272"/>
      <c r="K63" s="272"/>
      <c r="L63" s="272"/>
      <c r="M63" s="272"/>
      <c r="N63" s="272"/>
      <c r="O63" s="272"/>
      <c r="P63" s="272"/>
      <c r="Q63" s="272"/>
      <c r="R63" s="272"/>
      <c r="S63" s="272"/>
      <c r="T63" s="272"/>
      <c r="U63" s="273"/>
      <c r="V63" s="160">
        <f>+AQ6</f>
        <v>0</v>
      </c>
      <c r="W63" s="160">
        <f t="shared" ref="W63:AA63" si="8">+AR6</f>
        <v>0</v>
      </c>
      <c r="X63" s="160">
        <f t="shared" si="8"/>
        <v>1</v>
      </c>
      <c r="Y63" s="160">
        <f t="shared" si="8"/>
        <v>2</v>
      </c>
      <c r="Z63" s="160">
        <f t="shared" si="8"/>
        <v>2</v>
      </c>
      <c r="AA63" s="160">
        <f t="shared" si="8"/>
        <v>0</v>
      </c>
      <c r="AB63" s="160">
        <f>SUM(V63:AA63)</f>
        <v>5</v>
      </c>
      <c r="AC63" s="128">
        <f t="shared" ref="AC63:AH63" si="9">V63/$AB63</f>
        <v>0</v>
      </c>
      <c r="AD63" s="128">
        <f t="shared" si="9"/>
        <v>0</v>
      </c>
      <c r="AE63" s="128">
        <f t="shared" si="9"/>
        <v>0.2</v>
      </c>
      <c r="AF63" s="128">
        <f t="shared" si="9"/>
        <v>0.4</v>
      </c>
      <c r="AG63" s="128">
        <f t="shared" si="9"/>
        <v>0.4</v>
      </c>
      <c r="AH63" s="128">
        <f t="shared" si="9"/>
        <v>0</v>
      </c>
      <c r="AI63" s="161">
        <f>(V63+W63)/(V63+W63+X63+Y63+Z63)</f>
        <v>0</v>
      </c>
      <c r="AJ63" s="161">
        <f>(X63+Y63+Z63)/(V63+W63+X63+Y63+Z63)</f>
        <v>1</v>
      </c>
      <c r="AK63" s="162">
        <f>+BF6</f>
        <v>4.2</v>
      </c>
      <c r="AL63" s="162">
        <f t="shared" ref="AL63:AN63" si="10">+BG6</f>
        <v>0.84</v>
      </c>
      <c r="AM63" s="163">
        <f t="shared" si="10"/>
        <v>4</v>
      </c>
      <c r="AN63" s="163">
        <f t="shared" si="10"/>
        <v>4</v>
      </c>
      <c r="AO63" s="211"/>
      <c r="AP63" s="211"/>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211"/>
      <c r="AP64" s="211"/>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211"/>
      <c r="AP65" s="211"/>
    </row>
    <row r="66" spans="1:42" s="6" customFormat="1" ht="16.5" customHeight="1">
      <c r="A66" s="276"/>
      <c r="B66" s="276"/>
      <c r="C66" s="276"/>
      <c r="D66" s="276"/>
      <c r="E66" s="276"/>
      <c r="F66" s="276"/>
      <c r="G66" s="174"/>
      <c r="H66" s="174"/>
      <c r="I66" s="174"/>
      <c r="J66" s="174"/>
      <c r="K66" s="167"/>
      <c r="L66" s="167"/>
      <c r="M66" s="174"/>
      <c r="N66" s="174"/>
      <c r="O66" s="174"/>
      <c r="P66" s="172"/>
      <c r="Q66" s="172"/>
      <c r="R66" s="172"/>
      <c r="S66" s="172"/>
      <c r="T66" s="167"/>
      <c r="U66" s="167"/>
      <c r="V66" s="172"/>
      <c r="W66" s="172"/>
      <c r="X66" s="172"/>
      <c r="Y66" s="172"/>
      <c r="Z66" s="172"/>
      <c r="AM66" s="189"/>
      <c r="AN66" s="189"/>
      <c r="AO66" s="211"/>
      <c r="AP66" s="211"/>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211"/>
      <c r="AP67" s="211"/>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211"/>
      <c r="AP68" s="211"/>
    </row>
    <row r="69" spans="1:42" ht="20.25" customHeight="1">
      <c r="A69" s="274" t="s">
        <v>241</v>
      </c>
      <c r="B69" s="274"/>
      <c r="C69" s="274"/>
      <c r="D69" s="274"/>
      <c r="E69" s="274"/>
      <c r="F69" s="274"/>
      <c r="G69" s="274"/>
      <c r="H69" s="274"/>
      <c r="I69" s="274"/>
      <c r="J69" s="274"/>
      <c r="K69" s="274"/>
      <c r="L69" s="274"/>
      <c r="M69" s="274"/>
      <c r="N69" s="274"/>
      <c r="O69" s="274"/>
      <c r="P69" s="274"/>
      <c r="Q69" s="274"/>
      <c r="R69" s="274"/>
      <c r="S69" s="274"/>
      <c r="T69" s="274"/>
      <c r="U69" s="274"/>
      <c r="V69" s="4"/>
      <c r="W69" s="4"/>
      <c r="X69" s="4"/>
      <c r="Y69" s="4"/>
      <c r="Z69" s="4"/>
      <c r="AA69" s="4"/>
      <c r="AB69" s="4"/>
      <c r="AC69" s="4"/>
      <c r="AD69" s="4"/>
      <c r="AE69" s="4"/>
      <c r="AF69" s="4"/>
      <c r="AG69" s="4"/>
      <c r="AH69" s="4"/>
      <c r="AI69" s="4"/>
      <c r="AJ69" s="4"/>
      <c r="AK69" s="4"/>
      <c r="AL69" s="4"/>
      <c r="AM69" s="186"/>
      <c r="AN69" s="186"/>
    </row>
    <row r="70" spans="1:42" ht="21.75" customHeight="1" thickBot="1">
      <c r="A70" s="275"/>
      <c r="B70" s="275"/>
      <c r="C70" s="275"/>
      <c r="D70" s="275"/>
      <c r="E70" s="275"/>
      <c r="F70" s="275"/>
      <c r="G70" s="275"/>
      <c r="H70" s="275"/>
      <c r="I70" s="275"/>
      <c r="J70" s="275"/>
      <c r="K70" s="275"/>
      <c r="L70" s="275"/>
      <c r="M70" s="275"/>
      <c r="N70" s="275"/>
      <c r="O70" s="275"/>
      <c r="P70" s="275"/>
      <c r="Q70" s="275"/>
      <c r="R70" s="275"/>
      <c r="S70" s="275"/>
      <c r="T70" s="275"/>
      <c r="U70" s="275"/>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222</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69" t="s">
        <v>231</v>
      </c>
      <c r="B73" s="269"/>
      <c r="C73" s="269"/>
      <c r="D73" s="269"/>
      <c r="E73" s="269"/>
      <c r="F73" s="269"/>
      <c r="G73" s="269"/>
      <c r="H73" s="269"/>
      <c r="I73" s="269"/>
      <c r="J73" s="269"/>
      <c r="K73" s="269"/>
      <c r="L73" s="269"/>
      <c r="M73" s="269"/>
      <c r="N73" s="269"/>
      <c r="O73" s="269"/>
      <c r="P73" s="269"/>
      <c r="Q73" s="269"/>
      <c r="R73" s="269"/>
      <c r="S73" s="269"/>
      <c r="T73" s="269"/>
      <c r="U73" s="178" t="s">
        <v>339</v>
      </c>
      <c r="V73" s="141">
        <v>1</v>
      </c>
      <c r="W73" s="130">
        <v>2</v>
      </c>
      <c r="X73" s="130">
        <v>3</v>
      </c>
      <c r="Y73" s="130">
        <v>4</v>
      </c>
      <c r="Z73" s="130">
        <v>5</v>
      </c>
      <c r="AA73" s="139" t="s">
        <v>7</v>
      </c>
      <c r="AB73" s="124" t="s">
        <v>6</v>
      </c>
      <c r="AC73" s="121">
        <v>1</v>
      </c>
      <c r="AD73" s="122">
        <v>2</v>
      </c>
      <c r="AE73" s="122">
        <v>3</v>
      </c>
      <c r="AF73" s="122">
        <v>4</v>
      </c>
      <c r="AG73" s="122">
        <v>5</v>
      </c>
      <c r="AH73" s="123" t="s">
        <v>7</v>
      </c>
      <c r="AI73" s="158" t="s">
        <v>224</v>
      </c>
      <c r="AJ73" s="158" t="s">
        <v>225</v>
      </c>
      <c r="AK73" s="126" t="s">
        <v>8</v>
      </c>
      <c r="AL73" s="127" t="s">
        <v>9</v>
      </c>
      <c r="AM73" s="187" t="s">
        <v>10</v>
      </c>
      <c r="AN73" s="187" t="s">
        <v>11</v>
      </c>
      <c r="AO73" s="211"/>
      <c r="AP73" s="211"/>
    </row>
    <row r="74" spans="1:42" s="6" customFormat="1" ht="20.100000000000001" customHeight="1">
      <c r="A74" s="159" t="s">
        <v>232</v>
      </c>
      <c r="B74" s="271" t="s">
        <v>242</v>
      </c>
      <c r="C74" s="272"/>
      <c r="D74" s="272"/>
      <c r="E74" s="272"/>
      <c r="F74" s="272"/>
      <c r="G74" s="272"/>
      <c r="H74" s="272"/>
      <c r="I74" s="272"/>
      <c r="J74" s="272"/>
      <c r="K74" s="272"/>
      <c r="L74" s="272"/>
      <c r="M74" s="272"/>
      <c r="N74" s="272"/>
      <c r="O74" s="272"/>
      <c r="P74" s="272"/>
      <c r="Q74" s="272"/>
      <c r="R74" s="272"/>
      <c r="S74" s="272"/>
      <c r="T74" s="273"/>
      <c r="U74" s="179"/>
      <c r="V74" s="177">
        <f>+AQ7</f>
        <v>0</v>
      </c>
      <c r="W74" s="177">
        <f t="shared" ref="W74:AA78" si="11">+AR7</f>
        <v>1</v>
      </c>
      <c r="X74" s="177">
        <f t="shared" si="11"/>
        <v>1</v>
      </c>
      <c r="Y74" s="177">
        <f t="shared" si="11"/>
        <v>3</v>
      </c>
      <c r="Z74" s="177">
        <f t="shared" si="11"/>
        <v>0</v>
      </c>
      <c r="AA74" s="177">
        <f t="shared" si="11"/>
        <v>0</v>
      </c>
      <c r="AB74" s="160">
        <f>SUM(V74:AA74)</f>
        <v>5</v>
      </c>
      <c r="AC74" s="128">
        <f t="shared" ref="AC74:AH78" si="12">V74/$AB74</f>
        <v>0</v>
      </c>
      <c r="AD74" s="128">
        <f t="shared" si="12"/>
        <v>0.2</v>
      </c>
      <c r="AE74" s="128">
        <f t="shared" si="12"/>
        <v>0.2</v>
      </c>
      <c r="AF74" s="128">
        <f t="shared" si="12"/>
        <v>0.6</v>
      </c>
      <c r="AG74" s="128">
        <f t="shared" si="12"/>
        <v>0</v>
      </c>
      <c r="AH74" s="128">
        <f t="shared" si="12"/>
        <v>0</v>
      </c>
      <c r="AI74" s="161">
        <f>(V74+W74)/(V74+W74+X74+Y74+Z74)</f>
        <v>0.2</v>
      </c>
      <c r="AJ74" s="161">
        <f>(X74+Y74+Z74)/(V74+W74+X74+Y74+Z74)</f>
        <v>0.8</v>
      </c>
      <c r="AK74" s="162">
        <f>+BF7</f>
        <v>3.4</v>
      </c>
      <c r="AL74" s="162">
        <f t="shared" ref="AL74:AN78" si="13">+BG7</f>
        <v>0.89</v>
      </c>
      <c r="AM74" s="163">
        <f t="shared" si="13"/>
        <v>4</v>
      </c>
      <c r="AN74" s="163">
        <f t="shared" si="13"/>
        <v>4</v>
      </c>
      <c r="AO74" s="211"/>
      <c r="AP74" s="211"/>
    </row>
    <row r="75" spans="1:42" s="6" customFormat="1" ht="20.100000000000001" customHeight="1">
      <c r="A75" s="159" t="s">
        <v>247</v>
      </c>
      <c r="B75" s="271" t="s">
        <v>243</v>
      </c>
      <c r="C75" s="272"/>
      <c r="D75" s="272"/>
      <c r="E75" s="272"/>
      <c r="F75" s="272"/>
      <c r="G75" s="272"/>
      <c r="H75" s="272"/>
      <c r="I75" s="272"/>
      <c r="J75" s="272"/>
      <c r="K75" s="272"/>
      <c r="L75" s="272"/>
      <c r="M75" s="272"/>
      <c r="N75" s="272"/>
      <c r="O75" s="272"/>
      <c r="P75" s="272"/>
      <c r="Q75" s="272"/>
      <c r="R75" s="272"/>
      <c r="S75" s="272"/>
      <c r="T75" s="273"/>
      <c r="U75" s="179"/>
      <c r="V75" s="177">
        <f t="shared" ref="U75:V78" si="14">+AQ8</f>
        <v>0</v>
      </c>
      <c r="W75" s="177">
        <f t="shared" si="11"/>
        <v>2</v>
      </c>
      <c r="X75" s="177">
        <f t="shared" si="11"/>
        <v>2</v>
      </c>
      <c r="Y75" s="177">
        <f t="shared" si="11"/>
        <v>1</v>
      </c>
      <c r="Z75" s="177">
        <f t="shared" si="11"/>
        <v>0</v>
      </c>
      <c r="AA75" s="177">
        <f t="shared" si="11"/>
        <v>0</v>
      </c>
      <c r="AB75" s="160">
        <f t="shared" ref="AB75" si="15">SUM(V75:AA75)</f>
        <v>5</v>
      </c>
      <c r="AC75" s="128">
        <f t="shared" si="12"/>
        <v>0</v>
      </c>
      <c r="AD75" s="128">
        <f t="shared" si="12"/>
        <v>0.4</v>
      </c>
      <c r="AE75" s="128">
        <f t="shared" si="12"/>
        <v>0.4</v>
      </c>
      <c r="AF75" s="128">
        <f t="shared" si="12"/>
        <v>0.2</v>
      </c>
      <c r="AG75" s="128">
        <f t="shared" si="12"/>
        <v>0</v>
      </c>
      <c r="AH75" s="128">
        <f t="shared" si="12"/>
        <v>0</v>
      </c>
      <c r="AI75" s="161">
        <f>(V75+W75)/(V75+W75+X75+Y75+Z75)</f>
        <v>0.4</v>
      </c>
      <c r="AJ75" s="161">
        <f>(X75+Y75+Z75)/(V75+W75+X75+Y75+Z75)</f>
        <v>0.6</v>
      </c>
      <c r="AK75" s="162">
        <f t="shared" ref="AK75:AK78" si="16">+BF8</f>
        <v>2.8</v>
      </c>
      <c r="AL75" s="162">
        <f t="shared" si="13"/>
        <v>0.84</v>
      </c>
      <c r="AM75" s="163">
        <f t="shared" si="13"/>
        <v>3</v>
      </c>
      <c r="AN75" s="163">
        <f t="shared" si="13"/>
        <v>2</v>
      </c>
      <c r="AO75" s="211"/>
      <c r="AP75" s="211"/>
    </row>
    <row r="76" spans="1:42" s="6" customFormat="1" ht="20.100000000000001" customHeight="1">
      <c r="A76" s="159" t="s">
        <v>248</v>
      </c>
      <c r="B76" s="271" t="s">
        <v>244</v>
      </c>
      <c r="C76" s="272"/>
      <c r="D76" s="272"/>
      <c r="E76" s="272"/>
      <c r="F76" s="272"/>
      <c r="G76" s="272"/>
      <c r="H76" s="272"/>
      <c r="I76" s="272"/>
      <c r="J76" s="272"/>
      <c r="K76" s="272"/>
      <c r="L76" s="272"/>
      <c r="M76" s="272"/>
      <c r="N76" s="272"/>
      <c r="O76" s="272"/>
      <c r="P76" s="272"/>
      <c r="Q76" s="272"/>
      <c r="R76" s="272"/>
      <c r="S76" s="272"/>
      <c r="T76" s="273"/>
      <c r="U76" s="177">
        <f t="shared" si="14"/>
        <v>1</v>
      </c>
      <c r="V76" s="177">
        <f t="shared" si="14"/>
        <v>0</v>
      </c>
      <c r="W76" s="177">
        <f t="shared" si="11"/>
        <v>0</v>
      </c>
      <c r="X76" s="177">
        <f t="shared" si="11"/>
        <v>1</v>
      </c>
      <c r="Y76" s="177">
        <f t="shared" si="11"/>
        <v>2</v>
      </c>
      <c r="Z76" s="177">
        <f t="shared" si="11"/>
        <v>1</v>
      </c>
      <c r="AA76" s="177">
        <f t="shared" si="11"/>
        <v>0</v>
      </c>
      <c r="AB76" s="160">
        <f>SUM(U76:AA76)</f>
        <v>5</v>
      </c>
      <c r="AC76" s="128">
        <f t="shared" si="12"/>
        <v>0</v>
      </c>
      <c r="AD76" s="128">
        <f t="shared" si="12"/>
        <v>0</v>
      </c>
      <c r="AE76" s="128">
        <f t="shared" si="12"/>
        <v>0.2</v>
      </c>
      <c r="AF76" s="128">
        <f t="shared" si="12"/>
        <v>0.4</v>
      </c>
      <c r="AG76" s="128">
        <f t="shared" si="12"/>
        <v>0.2</v>
      </c>
      <c r="AH76" s="128">
        <f t="shared" si="12"/>
        <v>0</v>
      </c>
      <c r="AI76" s="161">
        <f>(V76+W76)/(V76+W76+X76+Y76+Z76)</f>
        <v>0</v>
      </c>
      <c r="AJ76" s="161">
        <f>(X76+Y76+Z76)/(V76+W76+X76+Y76+Z76)</f>
        <v>1</v>
      </c>
      <c r="AK76" s="162">
        <f t="shared" si="16"/>
        <v>4</v>
      </c>
      <c r="AL76" s="162">
        <f t="shared" si="13"/>
        <v>0.82</v>
      </c>
      <c r="AM76" s="163">
        <f t="shared" si="13"/>
        <v>4</v>
      </c>
      <c r="AN76" s="163">
        <f t="shared" si="13"/>
        <v>4</v>
      </c>
      <c r="AO76" s="211"/>
      <c r="AP76" s="211"/>
    </row>
    <row r="77" spans="1:42" s="6" customFormat="1" ht="20.100000000000001" customHeight="1">
      <c r="A77" s="159" t="s">
        <v>249</v>
      </c>
      <c r="B77" s="271" t="s">
        <v>245</v>
      </c>
      <c r="C77" s="272"/>
      <c r="D77" s="272"/>
      <c r="E77" s="272"/>
      <c r="F77" s="272"/>
      <c r="G77" s="272"/>
      <c r="H77" s="272"/>
      <c r="I77" s="272"/>
      <c r="J77" s="272"/>
      <c r="K77" s="272"/>
      <c r="L77" s="272"/>
      <c r="M77" s="272"/>
      <c r="N77" s="272"/>
      <c r="O77" s="272"/>
      <c r="P77" s="272"/>
      <c r="Q77" s="272"/>
      <c r="R77" s="272"/>
      <c r="S77" s="272"/>
      <c r="T77" s="273"/>
      <c r="U77" s="177">
        <f t="shared" si="14"/>
        <v>1</v>
      </c>
      <c r="V77" s="177">
        <f t="shared" si="14"/>
        <v>0</v>
      </c>
      <c r="W77" s="177">
        <f t="shared" si="11"/>
        <v>0</v>
      </c>
      <c r="X77" s="177">
        <f t="shared" si="11"/>
        <v>1</v>
      </c>
      <c r="Y77" s="177">
        <f t="shared" si="11"/>
        <v>2</v>
      </c>
      <c r="Z77" s="177">
        <f t="shared" si="11"/>
        <v>0</v>
      </c>
      <c r="AA77" s="177">
        <f t="shared" si="11"/>
        <v>1</v>
      </c>
      <c r="AB77" s="160">
        <f t="shared" ref="AB77:AB78" si="17">SUM(U77:AA77)</f>
        <v>5</v>
      </c>
      <c r="AC77" s="128">
        <f t="shared" si="12"/>
        <v>0</v>
      </c>
      <c r="AD77" s="128">
        <f t="shared" si="12"/>
        <v>0</v>
      </c>
      <c r="AE77" s="128">
        <f t="shared" si="12"/>
        <v>0.2</v>
      </c>
      <c r="AF77" s="128">
        <f t="shared" si="12"/>
        <v>0.4</v>
      </c>
      <c r="AG77" s="128">
        <f t="shared" si="12"/>
        <v>0</v>
      </c>
      <c r="AH77" s="128">
        <f t="shared" si="12"/>
        <v>0.2</v>
      </c>
      <c r="AI77" s="161">
        <f>(V77+W77)/(V77+W77+X77+Y77+Z77)</f>
        <v>0</v>
      </c>
      <c r="AJ77" s="161">
        <f>(X77+Y77+Z77)/(V77+W77+X77+Y77+Z77)</f>
        <v>1</v>
      </c>
      <c r="AK77" s="162">
        <f t="shared" si="16"/>
        <v>3.67</v>
      </c>
      <c r="AL77" s="162">
        <f t="shared" si="13"/>
        <v>0.57999999999999996</v>
      </c>
      <c r="AM77" s="163">
        <f t="shared" si="13"/>
        <v>4</v>
      </c>
      <c r="AN77" s="163">
        <f t="shared" si="13"/>
        <v>4</v>
      </c>
      <c r="AO77" s="211"/>
      <c r="AP77" s="211"/>
    </row>
    <row r="78" spans="1:42" s="6" customFormat="1" ht="20.100000000000001" customHeight="1">
      <c r="A78" s="159" t="s">
        <v>250</v>
      </c>
      <c r="B78" s="271" t="s">
        <v>246</v>
      </c>
      <c r="C78" s="272"/>
      <c r="D78" s="272"/>
      <c r="E78" s="272"/>
      <c r="F78" s="272"/>
      <c r="G78" s="272"/>
      <c r="H78" s="272"/>
      <c r="I78" s="272"/>
      <c r="J78" s="272"/>
      <c r="K78" s="272"/>
      <c r="L78" s="272"/>
      <c r="M78" s="272"/>
      <c r="N78" s="272"/>
      <c r="O78" s="272"/>
      <c r="P78" s="272"/>
      <c r="Q78" s="272"/>
      <c r="R78" s="272"/>
      <c r="S78" s="272"/>
      <c r="T78" s="273"/>
      <c r="U78" s="177">
        <f t="shared" si="14"/>
        <v>2</v>
      </c>
      <c r="V78" s="177">
        <f t="shared" si="14"/>
        <v>0</v>
      </c>
      <c r="W78" s="177">
        <f t="shared" si="11"/>
        <v>0</v>
      </c>
      <c r="X78" s="177">
        <f t="shared" si="11"/>
        <v>0</v>
      </c>
      <c r="Y78" s="177">
        <f t="shared" si="11"/>
        <v>1</v>
      </c>
      <c r="Z78" s="177">
        <f t="shared" si="11"/>
        <v>1</v>
      </c>
      <c r="AA78" s="177">
        <f t="shared" si="11"/>
        <v>1</v>
      </c>
      <c r="AB78" s="160">
        <f t="shared" si="17"/>
        <v>5</v>
      </c>
      <c r="AC78" s="128">
        <f t="shared" si="12"/>
        <v>0</v>
      </c>
      <c r="AD78" s="128">
        <f t="shared" si="12"/>
        <v>0</v>
      </c>
      <c r="AE78" s="128">
        <f t="shared" si="12"/>
        <v>0</v>
      </c>
      <c r="AF78" s="128">
        <f t="shared" si="12"/>
        <v>0.2</v>
      </c>
      <c r="AG78" s="128">
        <f t="shared" si="12"/>
        <v>0.2</v>
      </c>
      <c r="AH78" s="128">
        <f t="shared" si="12"/>
        <v>0.2</v>
      </c>
      <c r="AI78" s="161">
        <f>(V78+W78)/(V78+W78+X78+Y78+Z78)</f>
        <v>0</v>
      </c>
      <c r="AJ78" s="161">
        <f>(X78+Y78+Z78)/(V78+W78+X78+Y78+Z78)</f>
        <v>1</v>
      </c>
      <c r="AK78" s="162">
        <f t="shared" si="16"/>
        <v>4.5</v>
      </c>
      <c r="AL78" s="162">
        <f t="shared" si="13"/>
        <v>0.71</v>
      </c>
      <c r="AM78" s="163">
        <f t="shared" si="13"/>
        <v>5</v>
      </c>
      <c r="AN78" s="163">
        <f t="shared" si="13"/>
        <v>4</v>
      </c>
      <c r="AO78" s="211"/>
      <c r="AP78" s="211"/>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211"/>
      <c r="AP79" s="211"/>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211"/>
      <c r="AP80" s="211"/>
    </row>
    <row r="81" spans="1:42" s="6" customFormat="1" ht="20.100000000000001" customHeight="1">
      <c r="A81" s="164"/>
      <c r="B81" s="277" t="s">
        <v>251</v>
      </c>
      <c r="C81" s="277"/>
      <c r="D81" s="277"/>
      <c r="E81" s="277"/>
      <c r="F81" s="277"/>
      <c r="G81" s="277"/>
      <c r="H81" s="277"/>
      <c r="I81" s="277"/>
      <c r="J81" s="170" t="s">
        <v>210</v>
      </c>
      <c r="K81" s="159">
        <v>5</v>
      </c>
      <c r="L81" s="165"/>
      <c r="M81" s="170" t="s">
        <v>211</v>
      </c>
      <c r="N81" s="159">
        <v>0</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211"/>
      <c r="AP81" s="211"/>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211"/>
      <c r="AP82" s="211"/>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211"/>
      <c r="AP83" s="211"/>
    </row>
    <row r="84" spans="1:42" s="6" customFormat="1" ht="20.100000000000001" customHeight="1">
      <c r="A84" s="164"/>
      <c r="B84" s="277" t="s">
        <v>252</v>
      </c>
      <c r="C84" s="277"/>
      <c r="D84" s="277"/>
      <c r="E84" s="277"/>
      <c r="F84" s="277"/>
      <c r="G84" s="277"/>
      <c r="H84" s="277"/>
      <c r="I84" s="165"/>
      <c r="J84" s="170" t="s">
        <v>210</v>
      </c>
      <c r="K84" s="159">
        <v>5</v>
      </c>
      <c r="L84" s="165"/>
      <c r="M84" s="170" t="s">
        <v>211</v>
      </c>
      <c r="N84" s="159">
        <v>0</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211"/>
      <c r="AP84" s="211"/>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211"/>
      <c r="AP85" s="211"/>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222</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69" t="s">
        <v>230</v>
      </c>
      <c r="B90" s="269"/>
      <c r="C90" s="269"/>
      <c r="D90" s="269"/>
      <c r="E90" s="269"/>
      <c r="F90" s="269"/>
      <c r="G90" s="269"/>
      <c r="H90" s="269"/>
      <c r="I90" s="269"/>
      <c r="J90" s="269"/>
      <c r="K90" s="269"/>
      <c r="L90" s="269"/>
      <c r="M90" s="269"/>
      <c r="N90" s="269"/>
      <c r="O90" s="269"/>
      <c r="P90" s="269"/>
      <c r="Q90" s="269"/>
      <c r="R90" s="269"/>
      <c r="S90" s="269"/>
      <c r="T90" s="269"/>
      <c r="U90" s="270"/>
      <c r="V90" s="129">
        <v>1</v>
      </c>
      <c r="W90" s="130">
        <v>2</v>
      </c>
      <c r="X90" s="130">
        <v>3</v>
      </c>
      <c r="Y90" s="130">
        <v>4</v>
      </c>
      <c r="Z90" s="130">
        <v>5</v>
      </c>
      <c r="AA90" s="139" t="s">
        <v>7</v>
      </c>
      <c r="AB90" s="124" t="s">
        <v>6</v>
      </c>
      <c r="AC90" s="121">
        <v>1</v>
      </c>
      <c r="AD90" s="122">
        <v>2</v>
      </c>
      <c r="AE90" s="122">
        <v>3</v>
      </c>
      <c r="AF90" s="122">
        <v>4</v>
      </c>
      <c r="AG90" s="122">
        <v>5</v>
      </c>
      <c r="AH90" s="123" t="s">
        <v>7</v>
      </c>
      <c r="AI90" s="158" t="s">
        <v>224</v>
      </c>
      <c r="AJ90" s="158" t="s">
        <v>225</v>
      </c>
      <c r="AK90" s="126" t="s">
        <v>8</v>
      </c>
      <c r="AL90" s="127" t="s">
        <v>9</v>
      </c>
      <c r="AM90" s="187" t="s">
        <v>10</v>
      </c>
      <c r="AN90" s="187" t="s">
        <v>11</v>
      </c>
      <c r="AO90" s="211"/>
      <c r="AP90" s="211"/>
    </row>
    <row r="91" spans="1:42" s="6" customFormat="1" ht="20.100000000000001" customHeight="1">
      <c r="A91" s="159" t="s">
        <v>254</v>
      </c>
      <c r="B91" s="271" t="s">
        <v>253</v>
      </c>
      <c r="C91" s="272"/>
      <c r="D91" s="272"/>
      <c r="E91" s="272"/>
      <c r="F91" s="272"/>
      <c r="G91" s="272"/>
      <c r="H91" s="272"/>
      <c r="I91" s="272"/>
      <c r="J91" s="272"/>
      <c r="K91" s="272"/>
      <c r="L91" s="272"/>
      <c r="M91" s="272"/>
      <c r="N91" s="272"/>
      <c r="O91" s="272"/>
      <c r="P91" s="272"/>
      <c r="Q91" s="272"/>
      <c r="R91" s="272"/>
      <c r="S91" s="272"/>
      <c r="T91" s="272"/>
      <c r="U91" s="273"/>
      <c r="V91" s="160">
        <f>+AQ12</f>
        <v>0</v>
      </c>
      <c r="W91" s="160">
        <f t="shared" ref="W91:AA91" si="18">+AR12</f>
        <v>1</v>
      </c>
      <c r="X91" s="160">
        <f t="shared" si="18"/>
        <v>0</v>
      </c>
      <c r="Y91" s="160">
        <f t="shared" si="18"/>
        <v>2</v>
      </c>
      <c r="Z91" s="160">
        <f t="shared" si="18"/>
        <v>2</v>
      </c>
      <c r="AA91" s="160">
        <f t="shared" si="18"/>
        <v>0</v>
      </c>
      <c r="AB91" s="160">
        <f>SUM(V91:AA91)</f>
        <v>5</v>
      </c>
      <c r="AC91" s="128">
        <f t="shared" ref="AC91:AH91" si="19">V91/$AB91</f>
        <v>0</v>
      </c>
      <c r="AD91" s="128">
        <f t="shared" si="19"/>
        <v>0.2</v>
      </c>
      <c r="AE91" s="128">
        <f t="shared" si="19"/>
        <v>0</v>
      </c>
      <c r="AF91" s="128">
        <f t="shared" si="19"/>
        <v>0.4</v>
      </c>
      <c r="AG91" s="128">
        <f t="shared" si="19"/>
        <v>0.4</v>
      </c>
      <c r="AH91" s="128">
        <f t="shared" si="19"/>
        <v>0</v>
      </c>
      <c r="AI91" s="161">
        <f>(V91+W91)/(V91+W91+X91+Y91+Z91)</f>
        <v>0.2</v>
      </c>
      <c r="AJ91" s="161">
        <f>(X91+Y91+Z91)/(V91+W91+X91+Y91+Z91)</f>
        <v>0.8</v>
      </c>
      <c r="AK91" s="162">
        <f>+BF12</f>
        <v>4</v>
      </c>
      <c r="AL91" s="162">
        <f t="shared" ref="AL91:AN91" si="20">+BG12</f>
        <v>1.22</v>
      </c>
      <c r="AM91" s="163">
        <f t="shared" si="20"/>
        <v>4</v>
      </c>
      <c r="AN91" s="163">
        <f t="shared" si="20"/>
        <v>4</v>
      </c>
      <c r="AO91" s="211"/>
      <c r="AP91" s="211"/>
    </row>
    <row r="92" spans="1:42">
      <c r="A92" s="190"/>
    </row>
    <row r="98" spans="1:42" ht="20.25" customHeight="1">
      <c r="A98" s="274" t="s">
        <v>255</v>
      </c>
      <c r="B98" s="274"/>
      <c r="C98" s="274"/>
      <c r="D98" s="274"/>
      <c r="E98" s="274"/>
      <c r="F98" s="274"/>
      <c r="G98" s="274"/>
      <c r="H98" s="274"/>
      <c r="I98" s="274"/>
      <c r="J98" s="274"/>
      <c r="K98" s="274"/>
      <c r="L98" s="274"/>
      <c r="M98" s="274"/>
      <c r="N98" s="274"/>
      <c r="O98" s="274"/>
      <c r="P98" s="274"/>
      <c r="Q98" s="274"/>
      <c r="R98" s="274"/>
      <c r="S98" s="274"/>
      <c r="T98" s="274"/>
      <c r="U98" s="274"/>
      <c r="V98" s="4"/>
      <c r="W98" s="4"/>
      <c r="X98" s="4"/>
      <c r="Y98" s="4"/>
      <c r="Z98" s="4"/>
      <c r="AA98" s="4"/>
      <c r="AB98" s="4"/>
      <c r="AC98" s="4"/>
      <c r="AD98" s="4"/>
      <c r="AE98" s="4"/>
      <c r="AF98" s="4"/>
      <c r="AG98" s="4"/>
      <c r="AH98" s="4"/>
      <c r="AI98" s="4"/>
      <c r="AJ98" s="4"/>
      <c r="AK98" s="4"/>
      <c r="AL98" s="4"/>
      <c r="AM98" s="186"/>
      <c r="AN98" s="186"/>
    </row>
    <row r="99" spans="1:42" ht="21.75" customHeight="1" thickBot="1">
      <c r="A99" s="275"/>
      <c r="B99" s="275"/>
      <c r="C99" s="275"/>
      <c r="D99" s="275"/>
      <c r="E99" s="275"/>
      <c r="F99" s="275"/>
      <c r="G99" s="275"/>
      <c r="H99" s="275"/>
      <c r="I99" s="275"/>
      <c r="J99" s="275"/>
      <c r="K99" s="275"/>
      <c r="L99" s="275"/>
      <c r="M99" s="275"/>
      <c r="N99" s="275"/>
      <c r="O99" s="275"/>
      <c r="P99" s="275"/>
      <c r="Q99" s="275"/>
      <c r="R99" s="275"/>
      <c r="S99" s="275"/>
      <c r="T99" s="275"/>
      <c r="U99" s="275"/>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222</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69" t="s">
        <v>256</v>
      </c>
      <c r="B102" s="269"/>
      <c r="C102" s="269"/>
      <c r="D102" s="269"/>
      <c r="E102" s="269"/>
      <c r="F102" s="269"/>
      <c r="G102" s="269"/>
      <c r="H102" s="269"/>
      <c r="I102" s="269"/>
      <c r="J102" s="269"/>
      <c r="K102" s="269"/>
      <c r="L102" s="269"/>
      <c r="M102" s="269"/>
      <c r="N102" s="269"/>
      <c r="O102" s="269"/>
      <c r="P102" s="269"/>
      <c r="Q102" s="269"/>
      <c r="R102" s="269"/>
      <c r="S102" s="269"/>
      <c r="T102" s="269"/>
      <c r="U102" s="270"/>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224</v>
      </c>
      <c r="AJ102" s="158" t="s">
        <v>225</v>
      </c>
      <c r="AK102" s="126" t="s">
        <v>8</v>
      </c>
      <c r="AL102" s="127" t="s">
        <v>9</v>
      </c>
      <c r="AM102" s="187" t="s">
        <v>10</v>
      </c>
      <c r="AN102" s="187" t="s">
        <v>11</v>
      </c>
      <c r="AO102" s="211"/>
      <c r="AP102" s="211"/>
    </row>
    <row r="103" spans="1:42" s="6" customFormat="1" ht="20.100000000000001" customHeight="1">
      <c r="A103" s="159" t="s">
        <v>257</v>
      </c>
      <c r="B103" s="271" t="s">
        <v>259</v>
      </c>
      <c r="C103" s="272"/>
      <c r="D103" s="272"/>
      <c r="E103" s="272"/>
      <c r="F103" s="272"/>
      <c r="G103" s="272"/>
      <c r="H103" s="272"/>
      <c r="I103" s="272"/>
      <c r="J103" s="272"/>
      <c r="K103" s="272"/>
      <c r="L103" s="272"/>
      <c r="M103" s="272"/>
      <c r="N103" s="272"/>
      <c r="O103" s="272"/>
      <c r="P103" s="272"/>
      <c r="Q103" s="272"/>
      <c r="R103" s="272"/>
      <c r="S103" s="272"/>
      <c r="T103" s="272"/>
      <c r="U103" s="273"/>
      <c r="V103" s="160">
        <f>+AQ13</f>
        <v>0</v>
      </c>
      <c r="W103" s="160">
        <f t="shared" ref="W103:AA104" si="21">+AR13</f>
        <v>0</v>
      </c>
      <c r="X103" s="160">
        <f t="shared" si="21"/>
        <v>2</v>
      </c>
      <c r="Y103" s="160">
        <f t="shared" si="21"/>
        <v>2</v>
      </c>
      <c r="Z103" s="160">
        <f t="shared" si="21"/>
        <v>1</v>
      </c>
      <c r="AA103" s="160">
        <f t="shared" si="21"/>
        <v>0</v>
      </c>
      <c r="AB103" s="160">
        <f>SUM(V103:AA103)</f>
        <v>5</v>
      </c>
      <c r="AC103" s="128">
        <f t="shared" ref="AC103:AH104" si="22">V103/$AB103</f>
        <v>0</v>
      </c>
      <c r="AD103" s="128">
        <f t="shared" si="22"/>
        <v>0</v>
      </c>
      <c r="AE103" s="128">
        <f t="shared" si="22"/>
        <v>0.4</v>
      </c>
      <c r="AF103" s="128">
        <f t="shared" si="22"/>
        <v>0.4</v>
      </c>
      <c r="AG103" s="128">
        <f t="shared" si="22"/>
        <v>0.2</v>
      </c>
      <c r="AH103" s="128">
        <f t="shared" si="22"/>
        <v>0</v>
      </c>
      <c r="AI103" s="161">
        <f>(V103+W103)/(V103+W103+X103+Y103+Z103)</f>
        <v>0</v>
      </c>
      <c r="AJ103" s="161">
        <f>(X103+Y103+Z103)/(V103+W103+X103+Y103+Z103)</f>
        <v>1</v>
      </c>
      <c r="AK103" s="162">
        <f>+BF13</f>
        <v>3.8</v>
      </c>
      <c r="AL103" s="162">
        <f t="shared" ref="AL103:AN104" si="23">+BG13</f>
        <v>0.84</v>
      </c>
      <c r="AM103" s="163">
        <f t="shared" si="23"/>
        <v>4</v>
      </c>
      <c r="AN103" s="163">
        <f t="shared" si="23"/>
        <v>3</v>
      </c>
      <c r="AO103" s="211"/>
      <c r="AP103" s="211"/>
    </row>
    <row r="104" spans="1:42" s="6" customFormat="1" ht="20.100000000000001" customHeight="1">
      <c r="A104" s="159" t="s">
        <v>258</v>
      </c>
      <c r="B104" s="271" t="s">
        <v>260</v>
      </c>
      <c r="C104" s="272"/>
      <c r="D104" s="272"/>
      <c r="E104" s="272"/>
      <c r="F104" s="272"/>
      <c r="G104" s="272"/>
      <c r="H104" s="272"/>
      <c r="I104" s="272"/>
      <c r="J104" s="272"/>
      <c r="K104" s="272"/>
      <c r="L104" s="272"/>
      <c r="M104" s="272"/>
      <c r="N104" s="272"/>
      <c r="O104" s="272"/>
      <c r="P104" s="272"/>
      <c r="Q104" s="272"/>
      <c r="R104" s="272"/>
      <c r="S104" s="272"/>
      <c r="T104" s="272"/>
      <c r="U104" s="273"/>
      <c r="V104" s="160">
        <f>+AQ14</f>
        <v>0</v>
      </c>
      <c r="W104" s="160">
        <f t="shared" si="21"/>
        <v>0</v>
      </c>
      <c r="X104" s="160">
        <f t="shared" si="21"/>
        <v>1</v>
      </c>
      <c r="Y104" s="160">
        <f t="shared" si="21"/>
        <v>3</v>
      </c>
      <c r="Z104" s="160">
        <f t="shared" si="21"/>
        <v>1</v>
      </c>
      <c r="AA104" s="160">
        <f t="shared" si="21"/>
        <v>0</v>
      </c>
      <c r="AB104" s="160">
        <f t="shared" ref="AB104" si="24">SUM(V104:AA104)</f>
        <v>5</v>
      </c>
      <c r="AC104" s="128">
        <f t="shared" si="22"/>
        <v>0</v>
      </c>
      <c r="AD104" s="128">
        <f t="shared" si="22"/>
        <v>0</v>
      </c>
      <c r="AE104" s="128">
        <f t="shared" si="22"/>
        <v>0.2</v>
      </c>
      <c r="AF104" s="128">
        <f t="shared" si="22"/>
        <v>0.6</v>
      </c>
      <c r="AG104" s="128">
        <f t="shared" si="22"/>
        <v>0.2</v>
      </c>
      <c r="AH104" s="128">
        <f t="shared" si="22"/>
        <v>0</v>
      </c>
      <c r="AI104" s="161">
        <f>(V104+W104)/(V104+W104+X104+Y104+Z104)</f>
        <v>0</v>
      </c>
      <c r="AJ104" s="161">
        <f>(X104+Y104+Z104)/(V104+W104+X104+Y104+Z104)</f>
        <v>1</v>
      </c>
      <c r="AK104" s="162">
        <f>+BF14</f>
        <v>4</v>
      </c>
      <c r="AL104" s="162">
        <f t="shared" si="23"/>
        <v>0.71</v>
      </c>
      <c r="AM104" s="163">
        <f t="shared" si="23"/>
        <v>4</v>
      </c>
      <c r="AN104" s="163">
        <f t="shared" si="23"/>
        <v>4</v>
      </c>
      <c r="AO104" s="211"/>
      <c r="AP104" s="211"/>
    </row>
    <row r="105" spans="1:42">
      <c r="A105" s="190"/>
    </row>
    <row r="110" spans="1:42" ht="20.25" customHeight="1">
      <c r="A110" s="274" t="s">
        <v>294</v>
      </c>
      <c r="B110" s="274"/>
      <c r="C110" s="274"/>
      <c r="D110" s="274"/>
      <c r="E110" s="274"/>
      <c r="F110" s="274"/>
      <c r="G110" s="274"/>
      <c r="H110" s="274"/>
      <c r="I110" s="274"/>
      <c r="J110" s="274"/>
      <c r="K110" s="274"/>
      <c r="L110" s="274"/>
      <c r="M110" s="274"/>
      <c r="N110" s="274"/>
      <c r="O110" s="274"/>
      <c r="P110" s="274"/>
      <c r="Q110" s="274"/>
      <c r="R110" s="274"/>
      <c r="S110" s="274"/>
      <c r="T110" s="274"/>
      <c r="U110" s="274"/>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75"/>
      <c r="B111" s="275"/>
      <c r="C111" s="275"/>
      <c r="D111" s="275"/>
      <c r="E111" s="275"/>
      <c r="F111" s="275"/>
      <c r="G111" s="275"/>
      <c r="H111" s="275"/>
      <c r="I111" s="275"/>
      <c r="J111" s="275"/>
      <c r="K111" s="275"/>
      <c r="L111" s="275"/>
      <c r="M111" s="275"/>
      <c r="N111" s="275"/>
      <c r="O111" s="275"/>
      <c r="P111" s="275"/>
      <c r="Q111" s="275"/>
      <c r="R111" s="275"/>
      <c r="S111" s="275"/>
      <c r="T111" s="275"/>
      <c r="U111" s="275"/>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222</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69" t="s">
        <v>295</v>
      </c>
      <c r="B114" s="269"/>
      <c r="C114" s="269"/>
      <c r="D114" s="269"/>
      <c r="E114" s="269"/>
      <c r="F114" s="269"/>
      <c r="G114" s="269"/>
      <c r="H114" s="269"/>
      <c r="I114" s="269"/>
      <c r="J114" s="269"/>
      <c r="K114" s="269"/>
      <c r="L114" s="269"/>
      <c r="M114" s="269"/>
      <c r="N114" s="269"/>
      <c r="O114" s="269"/>
      <c r="P114" s="269"/>
      <c r="Q114" s="269"/>
      <c r="R114" s="269"/>
      <c r="S114" s="269"/>
      <c r="T114" s="269"/>
      <c r="U114" s="270"/>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224</v>
      </c>
      <c r="AJ114" s="158" t="s">
        <v>225</v>
      </c>
      <c r="AK114" s="126" t="s">
        <v>8</v>
      </c>
      <c r="AL114" s="127" t="s">
        <v>9</v>
      </c>
      <c r="AM114" s="187" t="s">
        <v>10</v>
      </c>
      <c r="AN114" s="187" t="s">
        <v>11</v>
      </c>
      <c r="AO114" s="211"/>
      <c r="AP114" s="211"/>
    </row>
    <row r="115" spans="1:42" s="6" customFormat="1" ht="20.100000000000001" customHeight="1">
      <c r="A115" s="159" t="s">
        <v>296</v>
      </c>
      <c r="B115" s="271" t="s">
        <v>301</v>
      </c>
      <c r="C115" s="272"/>
      <c r="D115" s="272"/>
      <c r="E115" s="272"/>
      <c r="F115" s="272"/>
      <c r="G115" s="272"/>
      <c r="H115" s="272"/>
      <c r="I115" s="272"/>
      <c r="J115" s="272"/>
      <c r="K115" s="272"/>
      <c r="L115" s="272"/>
      <c r="M115" s="272"/>
      <c r="N115" s="272"/>
      <c r="O115" s="272"/>
      <c r="P115" s="272"/>
      <c r="Q115" s="272"/>
      <c r="R115" s="272"/>
      <c r="S115" s="272"/>
      <c r="T115" s="272"/>
      <c r="U115" s="273"/>
      <c r="V115" s="160">
        <f>+AQ15</f>
        <v>0</v>
      </c>
      <c r="W115" s="160">
        <f t="shared" ref="W115:AA119" si="25">+AR15</f>
        <v>1</v>
      </c>
      <c r="X115" s="160">
        <f t="shared" si="25"/>
        <v>1</v>
      </c>
      <c r="Y115" s="160">
        <f t="shared" si="25"/>
        <v>2</v>
      </c>
      <c r="Z115" s="160">
        <f t="shared" si="25"/>
        <v>1</v>
      </c>
      <c r="AA115" s="160">
        <f t="shared" si="25"/>
        <v>0</v>
      </c>
      <c r="AB115" s="160">
        <f>SUM(V115:AA115)</f>
        <v>5</v>
      </c>
      <c r="AC115" s="128">
        <f t="shared" ref="AC115:AH119" si="26">V115/$AB115</f>
        <v>0</v>
      </c>
      <c r="AD115" s="128">
        <f t="shared" si="26"/>
        <v>0.2</v>
      </c>
      <c r="AE115" s="128">
        <f t="shared" si="26"/>
        <v>0.2</v>
      </c>
      <c r="AF115" s="128">
        <f t="shared" si="26"/>
        <v>0.4</v>
      </c>
      <c r="AG115" s="128">
        <f t="shared" si="26"/>
        <v>0.2</v>
      </c>
      <c r="AH115" s="128">
        <f t="shared" si="26"/>
        <v>0</v>
      </c>
      <c r="AI115" s="161">
        <f>(V115+W115)/(V115+W115+X115+Y115+Z115)</f>
        <v>0.2</v>
      </c>
      <c r="AJ115" s="161">
        <f>(X115+Y115+Z115)/(V115+W115+X115+Y115+Z115)</f>
        <v>0.8</v>
      </c>
      <c r="AK115" s="162">
        <f>+BF15</f>
        <v>3.6</v>
      </c>
      <c r="AL115" s="162">
        <f t="shared" ref="AL115:AN119" si="27">+BG15</f>
        <v>1.1399999999999999</v>
      </c>
      <c r="AM115" s="163">
        <f t="shared" si="27"/>
        <v>4</v>
      </c>
      <c r="AN115" s="163">
        <f t="shared" si="27"/>
        <v>4</v>
      </c>
      <c r="AO115" s="211"/>
      <c r="AP115" s="211"/>
    </row>
    <row r="116" spans="1:42" s="6" customFormat="1" ht="20.100000000000001" customHeight="1">
      <c r="A116" s="159" t="s">
        <v>297</v>
      </c>
      <c r="B116" s="271" t="s">
        <v>302</v>
      </c>
      <c r="C116" s="272"/>
      <c r="D116" s="272"/>
      <c r="E116" s="272"/>
      <c r="F116" s="272"/>
      <c r="G116" s="272"/>
      <c r="H116" s="272"/>
      <c r="I116" s="272"/>
      <c r="J116" s="272"/>
      <c r="K116" s="272"/>
      <c r="L116" s="272"/>
      <c r="M116" s="272"/>
      <c r="N116" s="272"/>
      <c r="O116" s="272"/>
      <c r="P116" s="272"/>
      <c r="Q116" s="272"/>
      <c r="R116" s="272"/>
      <c r="S116" s="272"/>
      <c r="T116" s="272"/>
      <c r="U116" s="273"/>
      <c r="V116" s="160">
        <f t="shared" ref="V116:V119" si="28">+AQ16</f>
        <v>0</v>
      </c>
      <c r="W116" s="160">
        <f t="shared" si="25"/>
        <v>1</v>
      </c>
      <c r="X116" s="160">
        <f t="shared" si="25"/>
        <v>2</v>
      </c>
      <c r="Y116" s="160">
        <f t="shared" si="25"/>
        <v>1</v>
      </c>
      <c r="Z116" s="160">
        <f t="shared" si="25"/>
        <v>1</v>
      </c>
      <c r="AA116" s="160">
        <f t="shared" si="25"/>
        <v>0</v>
      </c>
      <c r="AB116" s="160">
        <f t="shared" ref="AB116:AB117" si="29">SUM(V116:AA116)</f>
        <v>5</v>
      </c>
      <c r="AC116" s="128">
        <f t="shared" si="26"/>
        <v>0</v>
      </c>
      <c r="AD116" s="128">
        <f t="shared" si="26"/>
        <v>0.2</v>
      </c>
      <c r="AE116" s="128">
        <f t="shared" si="26"/>
        <v>0.4</v>
      </c>
      <c r="AF116" s="128">
        <f t="shared" si="26"/>
        <v>0.2</v>
      </c>
      <c r="AG116" s="128">
        <f t="shared" si="26"/>
        <v>0.2</v>
      </c>
      <c r="AH116" s="128">
        <f t="shared" si="26"/>
        <v>0</v>
      </c>
      <c r="AI116" s="161">
        <f>(V116+W116)/(V116+W116+X116+Y116+Z116)</f>
        <v>0.2</v>
      </c>
      <c r="AJ116" s="161">
        <f>(X116+Y116+Z116)/(V116+W116+X116+Y116+Z116)</f>
        <v>0.8</v>
      </c>
      <c r="AK116" s="162">
        <f t="shared" ref="AK116:AK119" si="30">+BF16</f>
        <v>3.4</v>
      </c>
      <c r="AL116" s="162">
        <f t="shared" si="27"/>
        <v>1.1399999999999999</v>
      </c>
      <c r="AM116" s="163">
        <f t="shared" si="27"/>
        <v>3</v>
      </c>
      <c r="AN116" s="163">
        <f t="shared" si="27"/>
        <v>3</v>
      </c>
      <c r="AO116" s="211"/>
      <c r="AP116" s="211"/>
    </row>
    <row r="117" spans="1:42" s="6" customFormat="1" ht="20.100000000000001" customHeight="1">
      <c r="A117" s="159" t="s">
        <v>298</v>
      </c>
      <c r="B117" s="271" t="s">
        <v>303</v>
      </c>
      <c r="C117" s="272"/>
      <c r="D117" s="272"/>
      <c r="E117" s="272"/>
      <c r="F117" s="272"/>
      <c r="G117" s="272"/>
      <c r="H117" s="272"/>
      <c r="I117" s="272"/>
      <c r="J117" s="272"/>
      <c r="K117" s="272"/>
      <c r="L117" s="272"/>
      <c r="M117" s="272"/>
      <c r="N117" s="272"/>
      <c r="O117" s="272"/>
      <c r="P117" s="272"/>
      <c r="Q117" s="272"/>
      <c r="R117" s="272"/>
      <c r="S117" s="272"/>
      <c r="T117" s="272"/>
      <c r="U117" s="273"/>
      <c r="V117" s="160">
        <f t="shared" si="28"/>
        <v>0</v>
      </c>
      <c r="W117" s="160">
        <f t="shared" si="25"/>
        <v>0</v>
      </c>
      <c r="X117" s="160">
        <f t="shared" si="25"/>
        <v>3</v>
      </c>
      <c r="Y117" s="160">
        <f t="shared" si="25"/>
        <v>2</v>
      </c>
      <c r="Z117" s="160">
        <f t="shared" si="25"/>
        <v>0</v>
      </c>
      <c r="AA117" s="160">
        <f t="shared" si="25"/>
        <v>0</v>
      </c>
      <c r="AB117" s="160">
        <f t="shared" si="29"/>
        <v>5</v>
      </c>
      <c r="AC117" s="128">
        <f t="shared" si="26"/>
        <v>0</v>
      </c>
      <c r="AD117" s="128">
        <f t="shared" si="26"/>
        <v>0</v>
      </c>
      <c r="AE117" s="128">
        <f t="shared" si="26"/>
        <v>0.6</v>
      </c>
      <c r="AF117" s="128">
        <f t="shared" si="26"/>
        <v>0.4</v>
      </c>
      <c r="AG117" s="128">
        <f t="shared" si="26"/>
        <v>0</v>
      </c>
      <c r="AH117" s="128">
        <f t="shared" si="26"/>
        <v>0</v>
      </c>
      <c r="AI117" s="161">
        <f>(V117+W117)/(V117+W117+X117+Y117+Z117)</f>
        <v>0</v>
      </c>
      <c r="AJ117" s="161">
        <f>(X117+Y117+Z117)/(V117+W117+X117+Y117+Z117)</f>
        <v>1</v>
      </c>
      <c r="AK117" s="162">
        <f t="shared" si="30"/>
        <v>3.4</v>
      </c>
      <c r="AL117" s="162">
        <f t="shared" si="27"/>
        <v>0.55000000000000004</v>
      </c>
      <c r="AM117" s="163">
        <f t="shared" si="27"/>
        <v>3</v>
      </c>
      <c r="AN117" s="163">
        <f t="shared" si="27"/>
        <v>3</v>
      </c>
      <c r="AO117" s="211"/>
      <c r="AP117" s="211"/>
    </row>
    <row r="118" spans="1:42" s="6" customFormat="1" ht="20.100000000000001" customHeight="1">
      <c r="A118" s="159" t="s">
        <v>299</v>
      </c>
      <c r="B118" s="271" t="s">
        <v>304</v>
      </c>
      <c r="C118" s="272"/>
      <c r="D118" s="272"/>
      <c r="E118" s="272"/>
      <c r="F118" s="272"/>
      <c r="G118" s="272"/>
      <c r="H118" s="272"/>
      <c r="I118" s="272"/>
      <c r="J118" s="272"/>
      <c r="K118" s="272"/>
      <c r="L118" s="272"/>
      <c r="M118" s="272"/>
      <c r="N118" s="272"/>
      <c r="O118" s="272"/>
      <c r="P118" s="272"/>
      <c r="Q118" s="272"/>
      <c r="R118" s="272"/>
      <c r="S118" s="272"/>
      <c r="T118" s="272"/>
      <c r="U118" s="273"/>
      <c r="V118" s="160">
        <f t="shared" si="28"/>
        <v>0</v>
      </c>
      <c r="W118" s="160">
        <f t="shared" si="25"/>
        <v>1</v>
      </c>
      <c r="X118" s="160">
        <f t="shared" si="25"/>
        <v>0</v>
      </c>
      <c r="Y118" s="160">
        <f t="shared" si="25"/>
        <v>4</v>
      </c>
      <c r="Z118" s="160">
        <f t="shared" si="25"/>
        <v>0</v>
      </c>
      <c r="AA118" s="160">
        <f t="shared" si="25"/>
        <v>0</v>
      </c>
      <c r="AB118" s="160">
        <f t="shared" ref="AB118:AB119" si="31">SUM(V118:AA118)</f>
        <v>5</v>
      </c>
      <c r="AC118" s="128">
        <f t="shared" si="26"/>
        <v>0</v>
      </c>
      <c r="AD118" s="128">
        <f t="shared" si="26"/>
        <v>0.2</v>
      </c>
      <c r="AE118" s="128">
        <f t="shared" si="26"/>
        <v>0</v>
      </c>
      <c r="AF118" s="128">
        <f t="shared" si="26"/>
        <v>0.8</v>
      </c>
      <c r="AG118" s="128">
        <f t="shared" si="26"/>
        <v>0</v>
      </c>
      <c r="AH118" s="128">
        <f t="shared" si="26"/>
        <v>0</v>
      </c>
      <c r="AI118" s="161">
        <f>(V118+W118)/(V118+W118+X118+Y118+Z118)</f>
        <v>0.2</v>
      </c>
      <c r="AJ118" s="161">
        <f>(X118+Y118+Z118)/(V118+W118+X118+Y118+Z118)</f>
        <v>0.8</v>
      </c>
      <c r="AK118" s="162">
        <f t="shared" si="30"/>
        <v>3.6</v>
      </c>
      <c r="AL118" s="162">
        <f t="shared" si="27"/>
        <v>0.89</v>
      </c>
      <c r="AM118" s="163">
        <f t="shared" si="27"/>
        <v>4</v>
      </c>
      <c r="AN118" s="163">
        <f t="shared" si="27"/>
        <v>4</v>
      </c>
      <c r="AO118" s="211"/>
      <c r="AP118" s="211"/>
    </row>
    <row r="119" spans="1:42" s="6" customFormat="1" ht="20.100000000000001" customHeight="1">
      <c r="A119" s="159" t="s">
        <v>300</v>
      </c>
      <c r="B119" s="271" t="s">
        <v>305</v>
      </c>
      <c r="C119" s="272"/>
      <c r="D119" s="272"/>
      <c r="E119" s="272"/>
      <c r="F119" s="272"/>
      <c r="G119" s="272"/>
      <c r="H119" s="272"/>
      <c r="I119" s="272"/>
      <c r="J119" s="272"/>
      <c r="K119" s="272"/>
      <c r="L119" s="272"/>
      <c r="M119" s="272"/>
      <c r="N119" s="272"/>
      <c r="O119" s="272"/>
      <c r="P119" s="272"/>
      <c r="Q119" s="272"/>
      <c r="R119" s="272"/>
      <c r="S119" s="272"/>
      <c r="T119" s="272"/>
      <c r="U119" s="273"/>
      <c r="V119" s="160">
        <f t="shared" si="28"/>
        <v>0</v>
      </c>
      <c r="W119" s="160">
        <f t="shared" si="25"/>
        <v>0</v>
      </c>
      <c r="X119" s="160">
        <f t="shared" si="25"/>
        <v>1</v>
      </c>
      <c r="Y119" s="160">
        <f t="shared" si="25"/>
        <v>2</v>
      </c>
      <c r="Z119" s="160">
        <f t="shared" si="25"/>
        <v>1</v>
      </c>
      <c r="AA119" s="160">
        <f t="shared" si="25"/>
        <v>1</v>
      </c>
      <c r="AB119" s="160">
        <f t="shared" si="31"/>
        <v>5</v>
      </c>
      <c r="AC119" s="128">
        <f t="shared" si="26"/>
        <v>0</v>
      </c>
      <c r="AD119" s="128">
        <f t="shared" si="26"/>
        <v>0</v>
      </c>
      <c r="AE119" s="128">
        <f t="shared" si="26"/>
        <v>0.2</v>
      </c>
      <c r="AF119" s="128">
        <f t="shared" si="26"/>
        <v>0.4</v>
      </c>
      <c r="AG119" s="128">
        <f t="shared" si="26"/>
        <v>0.2</v>
      </c>
      <c r="AH119" s="128">
        <f t="shared" si="26"/>
        <v>0.2</v>
      </c>
      <c r="AI119" s="161">
        <f>(V119+W119)/(V119+W119+X119+Y119+Z119)</f>
        <v>0</v>
      </c>
      <c r="AJ119" s="161">
        <f>(X119+Y119+Z119)/(V119+W119+X119+Y119+Z119)</f>
        <v>1</v>
      </c>
      <c r="AK119" s="162">
        <f t="shared" si="30"/>
        <v>4</v>
      </c>
      <c r="AL119" s="162">
        <f t="shared" si="27"/>
        <v>0.82</v>
      </c>
      <c r="AM119" s="163">
        <f t="shared" si="27"/>
        <v>4</v>
      </c>
      <c r="AN119" s="163">
        <f t="shared" si="27"/>
        <v>4</v>
      </c>
      <c r="AO119" s="211"/>
      <c r="AP119" s="211"/>
    </row>
    <row r="120" spans="1:42">
      <c r="A120" s="190"/>
    </row>
    <row r="124" spans="1:42" ht="20.25" customHeight="1">
      <c r="A124" s="274" t="s">
        <v>306</v>
      </c>
      <c r="B124" s="274"/>
      <c r="C124" s="274"/>
      <c r="D124" s="274"/>
      <c r="E124" s="274"/>
      <c r="F124" s="274"/>
      <c r="G124" s="274"/>
      <c r="H124" s="274"/>
      <c r="I124" s="274"/>
      <c r="J124" s="274"/>
      <c r="K124" s="274"/>
      <c r="L124" s="274"/>
      <c r="M124" s="274"/>
      <c r="N124" s="274"/>
      <c r="O124" s="274"/>
      <c r="P124" s="274"/>
      <c r="Q124" s="274"/>
      <c r="R124" s="274"/>
      <c r="S124" s="274"/>
      <c r="T124" s="274"/>
      <c r="U124" s="274"/>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75"/>
      <c r="B125" s="275"/>
      <c r="C125" s="275"/>
      <c r="D125" s="275"/>
      <c r="E125" s="275"/>
      <c r="F125" s="275"/>
      <c r="G125" s="275"/>
      <c r="H125" s="275"/>
      <c r="I125" s="275"/>
      <c r="J125" s="275"/>
      <c r="K125" s="275"/>
      <c r="L125" s="275"/>
      <c r="M125" s="275"/>
      <c r="N125" s="275"/>
      <c r="O125" s="275"/>
      <c r="P125" s="275"/>
      <c r="Q125" s="275"/>
      <c r="R125" s="275"/>
      <c r="S125" s="275"/>
      <c r="T125" s="275"/>
      <c r="U125" s="275"/>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222</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69" t="s">
        <v>307</v>
      </c>
      <c r="B128" s="269"/>
      <c r="C128" s="269"/>
      <c r="D128" s="269"/>
      <c r="E128" s="269"/>
      <c r="F128" s="269"/>
      <c r="G128" s="269"/>
      <c r="H128" s="269"/>
      <c r="I128" s="269"/>
      <c r="J128" s="269"/>
      <c r="K128" s="269"/>
      <c r="L128" s="269"/>
      <c r="M128" s="269"/>
      <c r="N128" s="269"/>
      <c r="O128" s="269"/>
      <c r="P128" s="269"/>
      <c r="Q128" s="269"/>
      <c r="R128" s="269"/>
      <c r="S128" s="269"/>
      <c r="T128" s="278"/>
      <c r="U128" s="178" t="s">
        <v>340</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224</v>
      </c>
      <c r="AJ128" s="158" t="s">
        <v>225</v>
      </c>
      <c r="AK128" s="126" t="s">
        <v>8</v>
      </c>
      <c r="AL128" s="127" t="s">
        <v>9</v>
      </c>
      <c r="AM128" s="187" t="s">
        <v>10</v>
      </c>
      <c r="AN128" s="187" t="s">
        <v>11</v>
      </c>
      <c r="AO128" s="211"/>
      <c r="AP128" s="211"/>
    </row>
    <row r="129" spans="1:42" s="6" customFormat="1" ht="20.100000000000001" customHeight="1">
      <c r="A129" s="159" t="s">
        <v>308</v>
      </c>
      <c r="B129" s="271" t="s">
        <v>316</v>
      </c>
      <c r="C129" s="272"/>
      <c r="D129" s="272"/>
      <c r="E129" s="272"/>
      <c r="F129" s="272"/>
      <c r="G129" s="272"/>
      <c r="H129" s="272"/>
      <c r="I129" s="272"/>
      <c r="J129" s="272"/>
      <c r="K129" s="272"/>
      <c r="L129" s="272"/>
      <c r="M129" s="272"/>
      <c r="N129" s="272"/>
      <c r="O129" s="272"/>
      <c r="P129" s="272"/>
      <c r="Q129" s="272"/>
      <c r="R129" s="272"/>
      <c r="S129" s="272"/>
      <c r="T129" s="273"/>
      <c r="U129" s="177">
        <f>+AP20</f>
        <v>1</v>
      </c>
      <c r="V129" s="177">
        <f>+AQ20</f>
        <v>0</v>
      </c>
      <c r="W129" s="177">
        <f t="shared" ref="W129:AA136" si="32">+AR20</f>
        <v>0</v>
      </c>
      <c r="X129" s="177">
        <f t="shared" si="32"/>
        <v>0</v>
      </c>
      <c r="Y129" s="177">
        <f t="shared" si="32"/>
        <v>2</v>
      </c>
      <c r="Z129" s="177">
        <f t="shared" si="32"/>
        <v>1</v>
      </c>
      <c r="AA129" s="177">
        <f t="shared" si="32"/>
        <v>1</v>
      </c>
      <c r="AB129" s="160">
        <f>SUM(U129:AA129)</f>
        <v>5</v>
      </c>
      <c r="AC129" s="128">
        <f t="shared" ref="AC129:AH136" si="33">V129/$AB129</f>
        <v>0</v>
      </c>
      <c r="AD129" s="128">
        <f t="shared" si="33"/>
        <v>0</v>
      </c>
      <c r="AE129" s="128">
        <f t="shared" si="33"/>
        <v>0</v>
      </c>
      <c r="AF129" s="128">
        <f t="shared" si="33"/>
        <v>0.4</v>
      </c>
      <c r="AG129" s="128">
        <f t="shared" si="33"/>
        <v>0.2</v>
      </c>
      <c r="AH129" s="128">
        <f t="shared" si="33"/>
        <v>0.2</v>
      </c>
      <c r="AI129" s="161">
        <f t="shared" ref="AI129:AI136" si="34">(V129+W129)/(V129+W129+X129+Y129+Z129)</f>
        <v>0</v>
      </c>
      <c r="AJ129" s="161">
        <f t="shared" ref="AJ129:AJ136" si="35">(X129+Y129+Z129)/(V129+W129+X129+Y129+Z129)</f>
        <v>1</v>
      </c>
      <c r="AK129" s="162">
        <f>+BF20</f>
        <v>4.33</v>
      </c>
      <c r="AL129" s="162">
        <f t="shared" ref="AL129:AN136" si="36">+BG20</f>
        <v>0.57999999999999996</v>
      </c>
      <c r="AM129" s="163">
        <f t="shared" si="36"/>
        <v>4</v>
      </c>
      <c r="AN129" s="163">
        <f t="shared" si="36"/>
        <v>4</v>
      </c>
      <c r="AO129" s="211"/>
      <c r="AP129" s="211"/>
    </row>
    <row r="130" spans="1:42" s="6" customFormat="1" ht="20.100000000000001" customHeight="1">
      <c r="A130" s="159" t="s">
        <v>309</v>
      </c>
      <c r="B130" s="271" t="s">
        <v>317</v>
      </c>
      <c r="C130" s="272"/>
      <c r="D130" s="272"/>
      <c r="E130" s="272"/>
      <c r="F130" s="272"/>
      <c r="G130" s="272"/>
      <c r="H130" s="272"/>
      <c r="I130" s="272"/>
      <c r="J130" s="272"/>
      <c r="K130" s="272"/>
      <c r="L130" s="272"/>
      <c r="M130" s="272"/>
      <c r="N130" s="272"/>
      <c r="O130" s="272"/>
      <c r="P130" s="272"/>
      <c r="Q130" s="272"/>
      <c r="R130" s="272"/>
      <c r="S130" s="272"/>
      <c r="T130" s="273"/>
      <c r="U130" s="177">
        <f t="shared" ref="U130:V136" si="37">+AP21</f>
        <v>1</v>
      </c>
      <c r="V130" s="177">
        <f t="shared" si="37"/>
        <v>0</v>
      </c>
      <c r="W130" s="177">
        <f t="shared" si="32"/>
        <v>0</v>
      </c>
      <c r="X130" s="177">
        <f t="shared" si="32"/>
        <v>2</v>
      </c>
      <c r="Y130" s="177">
        <f t="shared" si="32"/>
        <v>1</v>
      </c>
      <c r="Z130" s="177">
        <f t="shared" si="32"/>
        <v>1</v>
      </c>
      <c r="AA130" s="177">
        <f t="shared" si="32"/>
        <v>0</v>
      </c>
      <c r="AB130" s="160">
        <f t="shared" ref="AB130:AB136" si="38">SUM(U130:AA130)</f>
        <v>5</v>
      </c>
      <c r="AC130" s="128">
        <f t="shared" si="33"/>
        <v>0</v>
      </c>
      <c r="AD130" s="128">
        <f t="shared" si="33"/>
        <v>0</v>
      </c>
      <c r="AE130" s="128">
        <f t="shared" si="33"/>
        <v>0.4</v>
      </c>
      <c r="AF130" s="128">
        <f t="shared" si="33"/>
        <v>0.2</v>
      </c>
      <c r="AG130" s="128">
        <f t="shared" si="33"/>
        <v>0.2</v>
      </c>
      <c r="AH130" s="128">
        <f t="shared" si="33"/>
        <v>0</v>
      </c>
      <c r="AI130" s="161">
        <f t="shared" si="34"/>
        <v>0</v>
      </c>
      <c r="AJ130" s="161">
        <f t="shared" si="35"/>
        <v>1</v>
      </c>
      <c r="AK130" s="162">
        <f t="shared" ref="AK130:AK136" si="39">+BF21</f>
        <v>3.75</v>
      </c>
      <c r="AL130" s="162">
        <f t="shared" si="36"/>
        <v>0.96</v>
      </c>
      <c r="AM130" s="163">
        <f t="shared" si="36"/>
        <v>4</v>
      </c>
      <c r="AN130" s="163">
        <f t="shared" si="36"/>
        <v>3</v>
      </c>
      <c r="AO130" s="211"/>
      <c r="AP130" s="211"/>
    </row>
    <row r="131" spans="1:42" s="6" customFormat="1" ht="20.100000000000001" customHeight="1">
      <c r="A131" s="159" t="s">
        <v>310</v>
      </c>
      <c r="B131" s="271" t="s">
        <v>318</v>
      </c>
      <c r="C131" s="272"/>
      <c r="D131" s="272"/>
      <c r="E131" s="272"/>
      <c r="F131" s="272"/>
      <c r="G131" s="272"/>
      <c r="H131" s="272"/>
      <c r="I131" s="272"/>
      <c r="J131" s="272"/>
      <c r="K131" s="272"/>
      <c r="L131" s="272"/>
      <c r="M131" s="272"/>
      <c r="N131" s="272"/>
      <c r="O131" s="272"/>
      <c r="P131" s="272"/>
      <c r="Q131" s="272"/>
      <c r="R131" s="272"/>
      <c r="S131" s="272"/>
      <c r="T131" s="273"/>
      <c r="U131" s="177">
        <f t="shared" si="37"/>
        <v>1</v>
      </c>
      <c r="V131" s="177">
        <f t="shared" si="37"/>
        <v>0</v>
      </c>
      <c r="W131" s="177">
        <f t="shared" si="32"/>
        <v>1</v>
      </c>
      <c r="X131" s="177">
        <f t="shared" si="32"/>
        <v>1</v>
      </c>
      <c r="Y131" s="177">
        <f t="shared" si="32"/>
        <v>1</v>
      </c>
      <c r="Z131" s="177">
        <f t="shared" si="32"/>
        <v>1</v>
      </c>
      <c r="AA131" s="177">
        <f t="shared" si="32"/>
        <v>0</v>
      </c>
      <c r="AB131" s="160">
        <f t="shared" si="38"/>
        <v>5</v>
      </c>
      <c r="AC131" s="128">
        <f t="shared" si="33"/>
        <v>0</v>
      </c>
      <c r="AD131" s="128">
        <f t="shared" si="33"/>
        <v>0.2</v>
      </c>
      <c r="AE131" s="128">
        <f t="shared" si="33"/>
        <v>0.2</v>
      </c>
      <c r="AF131" s="128">
        <f t="shared" si="33"/>
        <v>0.2</v>
      </c>
      <c r="AG131" s="128">
        <f t="shared" si="33"/>
        <v>0.2</v>
      </c>
      <c r="AH131" s="128">
        <f t="shared" si="33"/>
        <v>0</v>
      </c>
      <c r="AI131" s="161">
        <f t="shared" si="34"/>
        <v>0.25</v>
      </c>
      <c r="AJ131" s="161">
        <f t="shared" si="35"/>
        <v>0.75</v>
      </c>
      <c r="AK131" s="162">
        <f t="shared" si="39"/>
        <v>3.5</v>
      </c>
      <c r="AL131" s="162">
        <f t="shared" si="36"/>
        <v>1.29</v>
      </c>
      <c r="AM131" s="163">
        <f t="shared" si="36"/>
        <v>4</v>
      </c>
      <c r="AN131" s="163">
        <f t="shared" si="36"/>
        <v>2</v>
      </c>
      <c r="AO131" s="211"/>
      <c r="AP131" s="211"/>
    </row>
    <row r="132" spans="1:42" s="6" customFormat="1" ht="20.100000000000001" customHeight="1">
      <c r="A132" s="159" t="s">
        <v>311</v>
      </c>
      <c r="B132" s="271" t="s">
        <v>319</v>
      </c>
      <c r="C132" s="272"/>
      <c r="D132" s="272"/>
      <c r="E132" s="272"/>
      <c r="F132" s="272"/>
      <c r="G132" s="272"/>
      <c r="H132" s="272"/>
      <c r="I132" s="272"/>
      <c r="J132" s="272"/>
      <c r="K132" s="272"/>
      <c r="L132" s="272"/>
      <c r="M132" s="272"/>
      <c r="N132" s="272"/>
      <c r="O132" s="272"/>
      <c r="P132" s="272"/>
      <c r="Q132" s="272"/>
      <c r="R132" s="272"/>
      <c r="S132" s="272"/>
      <c r="T132" s="273"/>
      <c r="U132" s="177">
        <f t="shared" si="37"/>
        <v>1</v>
      </c>
      <c r="V132" s="177">
        <f t="shared" si="37"/>
        <v>0</v>
      </c>
      <c r="W132" s="177">
        <f t="shared" si="32"/>
        <v>0</v>
      </c>
      <c r="X132" s="177">
        <f t="shared" si="32"/>
        <v>1</v>
      </c>
      <c r="Y132" s="177">
        <f t="shared" si="32"/>
        <v>1</v>
      </c>
      <c r="Z132" s="177">
        <f t="shared" si="32"/>
        <v>1</v>
      </c>
      <c r="AA132" s="177">
        <f t="shared" si="32"/>
        <v>1</v>
      </c>
      <c r="AB132" s="160">
        <f t="shared" si="38"/>
        <v>5</v>
      </c>
      <c r="AC132" s="128">
        <f t="shared" si="33"/>
        <v>0</v>
      </c>
      <c r="AD132" s="128">
        <f t="shared" si="33"/>
        <v>0</v>
      </c>
      <c r="AE132" s="128">
        <f t="shared" si="33"/>
        <v>0.2</v>
      </c>
      <c r="AF132" s="128">
        <f t="shared" si="33"/>
        <v>0.2</v>
      </c>
      <c r="AG132" s="128">
        <f t="shared" si="33"/>
        <v>0.2</v>
      </c>
      <c r="AH132" s="128">
        <f t="shared" si="33"/>
        <v>0.2</v>
      </c>
      <c r="AI132" s="161">
        <f t="shared" si="34"/>
        <v>0</v>
      </c>
      <c r="AJ132" s="161">
        <f t="shared" si="35"/>
        <v>1</v>
      </c>
      <c r="AK132" s="162">
        <f t="shared" si="39"/>
        <v>4</v>
      </c>
      <c r="AL132" s="162">
        <f t="shared" si="36"/>
        <v>1</v>
      </c>
      <c r="AM132" s="163">
        <f t="shared" si="36"/>
        <v>4</v>
      </c>
      <c r="AN132" s="163">
        <f t="shared" si="36"/>
        <v>3</v>
      </c>
      <c r="AO132" s="211"/>
      <c r="AP132" s="211"/>
    </row>
    <row r="133" spans="1:42" s="6" customFormat="1" ht="20.100000000000001" customHeight="1">
      <c r="A133" s="159" t="s">
        <v>312</v>
      </c>
      <c r="B133" s="271" t="s">
        <v>320</v>
      </c>
      <c r="C133" s="272"/>
      <c r="D133" s="272"/>
      <c r="E133" s="272"/>
      <c r="F133" s="272"/>
      <c r="G133" s="272"/>
      <c r="H133" s="272"/>
      <c r="I133" s="272"/>
      <c r="J133" s="272"/>
      <c r="K133" s="272"/>
      <c r="L133" s="272"/>
      <c r="M133" s="272"/>
      <c r="N133" s="272"/>
      <c r="O133" s="272"/>
      <c r="P133" s="272"/>
      <c r="Q133" s="272"/>
      <c r="R133" s="272"/>
      <c r="S133" s="272"/>
      <c r="T133" s="273"/>
      <c r="U133" s="177">
        <f t="shared" si="37"/>
        <v>2</v>
      </c>
      <c r="V133" s="177">
        <f t="shared" si="37"/>
        <v>0</v>
      </c>
      <c r="W133" s="177">
        <f t="shared" si="32"/>
        <v>1</v>
      </c>
      <c r="X133" s="177">
        <f t="shared" si="32"/>
        <v>1</v>
      </c>
      <c r="Y133" s="177">
        <f t="shared" si="32"/>
        <v>0</v>
      </c>
      <c r="Z133" s="177">
        <f t="shared" si="32"/>
        <v>0</v>
      </c>
      <c r="AA133" s="177">
        <f t="shared" si="32"/>
        <v>1</v>
      </c>
      <c r="AB133" s="160">
        <f t="shared" si="38"/>
        <v>5</v>
      </c>
      <c r="AC133" s="128">
        <f t="shared" si="33"/>
        <v>0</v>
      </c>
      <c r="AD133" s="128">
        <f t="shared" si="33"/>
        <v>0.2</v>
      </c>
      <c r="AE133" s="128">
        <f t="shared" si="33"/>
        <v>0.2</v>
      </c>
      <c r="AF133" s="128">
        <f t="shared" si="33"/>
        <v>0</v>
      </c>
      <c r="AG133" s="128">
        <f t="shared" si="33"/>
        <v>0</v>
      </c>
      <c r="AH133" s="128">
        <f t="shared" si="33"/>
        <v>0.2</v>
      </c>
      <c r="AI133" s="161">
        <f t="shared" si="34"/>
        <v>0.5</v>
      </c>
      <c r="AJ133" s="161">
        <f t="shared" si="35"/>
        <v>0.5</v>
      </c>
      <c r="AK133" s="162">
        <f t="shared" si="39"/>
        <v>2.5</v>
      </c>
      <c r="AL133" s="162">
        <f t="shared" si="36"/>
        <v>0.71</v>
      </c>
      <c r="AM133" s="163">
        <f t="shared" si="36"/>
        <v>3</v>
      </c>
      <c r="AN133" s="163">
        <f t="shared" si="36"/>
        <v>2</v>
      </c>
      <c r="AO133" s="211"/>
      <c r="AP133" s="211"/>
    </row>
    <row r="134" spans="1:42" s="6" customFormat="1" ht="20.100000000000001" customHeight="1">
      <c r="A134" s="159" t="s">
        <v>313</v>
      </c>
      <c r="B134" s="271" t="s">
        <v>321</v>
      </c>
      <c r="C134" s="272"/>
      <c r="D134" s="272"/>
      <c r="E134" s="272"/>
      <c r="F134" s="272"/>
      <c r="G134" s="272"/>
      <c r="H134" s="272"/>
      <c r="I134" s="272"/>
      <c r="J134" s="272"/>
      <c r="K134" s="272"/>
      <c r="L134" s="272"/>
      <c r="M134" s="272"/>
      <c r="N134" s="272"/>
      <c r="O134" s="272"/>
      <c r="P134" s="272"/>
      <c r="Q134" s="272"/>
      <c r="R134" s="272"/>
      <c r="S134" s="272"/>
      <c r="T134" s="273"/>
      <c r="U134" s="177">
        <f t="shared" si="37"/>
        <v>0</v>
      </c>
      <c r="V134" s="177">
        <f t="shared" si="37"/>
        <v>0</v>
      </c>
      <c r="W134" s="177">
        <f t="shared" si="32"/>
        <v>0</v>
      </c>
      <c r="X134" s="177">
        <f t="shared" si="32"/>
        <v>1</v>
      </c>
      <c r="Y134" s="177">
        <f t="shared" si="32"/>
        <v>1</v>
      </c>
      <c r="Z134" s="177">
        <f t="shared" si="32"/>
        <v>1</v>
      </c>
      <c r="AA134" s="177">
        <f t="shared" si="32"/>
        <v>2</v>
      </c>
      <c r="AB134" s="160">
        <f t="shared" si="38"/>
        <v>5</v>
      </c>
      <c r="AC134" s="128">
        <f t="shared" si="33"/>
        <v>0</v>
      </c>
      <c r="AD134" s="128">
        <f t="shared" si="33"/>
        <v>0</v>
      </c>
      <c r="AE134" s="128">
        <f t="shared" si="33"/>
        <v>0.2</v>
      </c>
      <c r="AF134" s="128">
        <f t="shared" si="33"/>
        <v>0.2</v>
      </c>
      <c r="AG134" s="128">
        <f t="shared" si="33"/>
        <v>0.2</v>
      </c>
      <c r="AH134" s="128">
        <f t="shared" si="33"/>
        <v>0.4</v>
      </c>
      <c r="AI134" s="161">
        <f t="shared" si="34"/>
        <v>0</v>
      </c>
      <c r="AJ134" s="161">
        <f t="shared" si="35"/>
        <v>1</v>
      </c>
      <c r="AK134" s="162">
        <f t="shared" si="39"/>
        <v>4</v>
      </c>
      <c r="AL134" s="162">
        <f t="shared" si="36"/>
        <v>1</v>
      </c>
      <c r="AM134" s="163">
        <f t="shared" si="36"/>
        <v>4</v>
      </c>
      <c r="AN134" s="163">
        <f t="shared" si="36"/>
        <v>3</v>
      </c>
      <c r="AO134" s="211"/>
      <c r="AP134" s="211"/>
    </row>
    <row r="135" spans="1:42" s="6" customFormat="1" ht="20.100000000000001" customHeight="1">
      <c r="A135" s="159" t="s">
        <v>314</v>
      </c>
      <c r="B135" s="271" t="s">
        <v>322</v>
      </c>
      <c r="C135" s="272"/>
      <c r="D135" s="272"/>
      <c r="E135" s="272"/>
      <c r="F135" s="272"/>
      <c r="G135" s="272"/>
      <c r="H135" s="272"/>
      <c r="I135" s="272"/>
      <c r="J135" s="272"/>
      <c r="K135" s="272"/>
      <c r="L135" s="272"/>
      <c r="M135" s="272"/>
      <c r="N135" s="272"/>
      <c r="O135" s="272"/>
      <c r="P135" s="272"/>
      <c r="Q135" s="272"/>
      <c r="R135" s="272"/>
      <c r="S135" s="272"/>
      <c r="T135" s="273"/>
      <c r="U135" s="177">
        <f t="shared" si="37"/>
        <v>1</v>
      </c>
      <c r="V135" s="177">
        <f t="shared" si="37"/>
        <v>0</v>
      </c>
      <c r="W135" s="177">
        <f t="shared" si="32"/>
        <v>0</v>
      </c>
      <c r="X135" s="177">
        <f t="shared" si="32"/>
        <v>2</v>
      </c>
      <c r="Y135" s="177">
        <f t="shared" si="32"/>
        <v>0</v>
      </c>
      <c r="Z135" s="177">
        <f t="shared" si="32"/>
        <v>1</v>
      </c>
      <c r="AA135" s="177">
        <f t="shared" si="32"/>
        <v>1</v>
      </c>
      <c r="AB135" s="160">
        <f t="shared" si="38"/>
        <v>5</v>
      </c>
      <c r="AC135" s="128">
        <f t="shared" si="33"/>
        <v>0</v>
      </c>
      <c r="AD135" s="128">
        <f t="shared" si="33"/>
        <v>0</v>
      </c>
      <c r="AE135" s="128">
        <f t="shared" si="33"/>
        <v>0.4</v>
      </c>
      <c r="AF135" s="128">
        <f t="shared" si="33"/>
        <v>0</v>
      </c>
      <c r="AG135" s="128">
        <f t="shared" si="33"/>
        <v>0.2</v>
      </c>
      <c r="AH135" s="128">
        <f t="shared" si="33"/>
        <v>0.2</v>
      </c>
      <c r="AI135" s="161">
        <f t="shared" si="34"/>
        <v>0</v>
      </c>
      <c r="AJ135" s="161">
        <f t="shared" si="35"/>
        <v>1</v>
      </c>
      <c r="AK135" s="162">
        <f t="shared" si="39"/>
        <v>3.67</v>
      </c>
      <c r="AL135" s="162">
        <f t="shared" si="36"/>
        <v>1.1499999999999999</v>
      </c>
      <c r="AM135" s="163">
        <f t="shared" si="36"/>
        <v>3</v>
      </c>
      <c r="AN135" s="163">
        <f t="shared" si="36"/>
        <v>3</v>
      </c>
      <c r="AO135" s="211"/>
      <c r="AP135" s="211"/>
    </row>
    <row r="136" spans="1:42" s="6" customFormat="1" ht="20.100000000000001" customHeight="1">
      <c r="A136" s="159" t="s">
        <v>315</v>
      </c>
      <c r="B136" s="271" t="s">
        <v>323</v>
      </c>
      <c r="C136" s="272"/>
      <c r="D136" s="272"/>
      <c r="E136" s="272"/>
      <c r="F136" s="272"/>
      <c r="G136" s="272"/>
      <c r="H136" s="272"/>
      <c r="I136" s="272"/>
      <c r="J136" s="272"/>
      <c r="K136" s="272"/>
      <c r="L136" s="272"/>
      <c r="M136" s="272"/>
      <c r="N136" s="272"/>
      <c r="O136" s="272"/>
      <c r="P136" s="272"/>
      <c r="Q136" s="272"/>
      <c r="R136" s="272"/>
      <c r="S136" s="272"/>
      <c r="T136" s="273"/>
      <c r="U136" s="177">
        <f t="shared" si="37"/>
        <v>0</v>
      </c>
      <c r="V136" s="177">
        <f t="shared" si="37"/>
        <v>0</v>
      </c>
      <c r="W136" s="177">
        <f t="shared" si="32"/>
        <v>0</v>
      </c>
      <c r="X136" s="177">
        <f t="shared" si="32"/>
        <v>1</v>
      </c>
      <c r="Y136" s="177">
        <f t="shared" si="32"/>
        <v>2</v>
      </c>
      <c r="Z136" s="177">
        <f t="shared" si="32"/>
        <v>1</v>
      </c>
      <c r="AA136" s="177">
        <f t="shared" si="32"/>
        <v>1</v>
      </c>
      <c r="AB136" s="160">
        <f t="shared" si="38"/>
        <v>5</v>
      </c>
      <c r="AC136" s="128">
        <f t="shared" si="33"/>
        <v>0</v>
      </c>
      <c r="AD136" s="128">
        <f t="shared" si="33"/>
        <v>0</v>
      </c>
      <c r="AE136" s="128">
        <f t="shared" si="33"/>
        <v>0.2</v>
      </c>
      <c r="AF136" s="128">
        <f t="shared" si="33"/>
        <v>0.4</v>
      </c>
      <c r="AG136" s="128">
        <f t="shared" si="33"/>
        <v>0.2</v>
      </c>
      <c r="AH136" s="128">
        <f t="shared" si="33"/>
        <v>0.2</v>
      </c>
      <c r="AI136" s="161">
        <f t="shared" si="34"/>
        <v>0</v>
      </c>
      <c r="AJ136" s="161">
        <f t="shared" si="35"/>
        <v>1</v>
      </c>
      <c r="AK136" s="162">
        <f t="shared" si="39"/>
        <v>4</v>
      </c>
      <c r="AL136" s="162">
        <f t="shared" si="36"/>
        <v>0.82</v>
      </c>
      <c r="AM136" s="163">
        <f t="shared" si="36"/>
        <v>4</v>
      </c>
      <c r="AN136" s="163">
        <f t="shared" si="36"/>
        <v>4</v>
      </c>
      <c r="AO136" s="211"/>
      <c r="AP136" s="211"/>
    </row>
    <row r="137" spans="1:42">
      <c r="A137" s="190"/>
    </row>
    <row r="141" spans="1:42" ht="20.25" customHeight="1">
      <c r="A141" s="274" t="s">
        <v>334</v>
      </c>
      <c r="B141" s="274"/>
      <c r="C141" s="274"/>
      <c r="D141" s="274"/>
      <c r="E141" s="274"/>
      <c r="F141" s="274"/>
      <c r="G141" s="274"/>
      <c r="H141" s="274"/>
      <c r="I141" s="274"/>
      <c r="J141" s="274"/>
      <c r="K141" s="274"/>
      <c r="L141" s="274"/>
      <c r="M141" s="274"/>
      <c r="N141" s="274"/>
      <c r="O141" s="274"/>
      <c r="P141" s="274"/>
      <c r="Q141" s="274"/>
      <c r="R141" s="274"/>
      <c r="S141" s="274"/>
      <c r="T141" s="274"/>
      <c r="U141" s="274"/>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75"/>
      <c r="B142" s="275"/>
      <c r="C142" s="275"/>
      <c r="D142" s="275"/>
      <c r="E142" s="275"/>
      <c r="F142" s="275"/>
      <c r="G142" s="275"/>
      <c r="H142" s="275"/>
      <c r="I142" s="275"/>
      <c r="J142" s="275"/>
      <c r="K142" s="275"/>
      <c r="L142" s="275"/>
      <c r="M142" s="275"/>
      <c r="N142" s="275"/>
      <c r="O142" s="275"/>
      <c r="P142" s="275"/>
      <c r="Q142" s="275"/>
      <c r="R142" s="275"/>
      <c r="S142" s="275"/>
      <c r="T142" s="275"/>
      <c r="U142" s="275"/>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222</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69" t="s">
        <v>307</v>
      </c>
      <c r="B145" s="269"/>
      <c r="C145" s="269"/>
      <c r="D145" s="269"/>
      <c r="E145" s="269"/>
      <c r="F145" s="269"/>
      <c r="G145" s="269"/>
      <c r="H145" s="269"/>
      <c r="I145" s="269"/>
      <c r="J145" s="269"/>
      <c r="K145" s="269"/>
      <c r="L145" s="269"/>
      <c r="M145" s="269"/>
      <c r="N145" s="269"/>
      <c r="O145" s="269"/>
      <c r="P145" s="269"/>
      <c r="Q145" s="269"/>
      <c r="R145" s="269"/>
      <c r="S145" s="269"/>
      <c r="T145" s="269"/>
      <c r="U145" s="270"/>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224</v>
      </c>
      <c r="AJ145" s="158" t="s">
        <v>225</v>
      </c>
      <c r="AK145" s="126" t="s">
        <v>8</v>
      </c>
      <c r="AL145" s="127" t="s">
        <v>9</v>
      </c>
      <c r="AM145" s="187" t="s">
        <v>10</v>
      </c>
      <c r="AN145" s="187" t="s">
        <v>11</v>
      </c>
      <c r="AO145" s="211"/>
      <c r="AP145" s="211"/>
    </row>
    <row r="146" spans="1:42" s="6" customFormat="1" ht="20.100000000000001" customHeight="1">
      <c r="A146" s="159" t="s">
        <v>324</v>
      </c>
      <c r="B146" s="271" t="s">
        <v>329</v>
      </c>
      <c r="C146" s="272"/>
      <c r="D146" s="272"/>
      <c r="E146" s="272"/>
      <c r="F146" s="272"/>
      <c r="G146" s="272"/>
      <c r="H146" s="272"/>
      <c r="I146" s="272"/>
      <c r="J146" s="272"/>
      <c r="K146" s="272"/>
      <c r="L146" s="272"/>
      <c r="M146" s="272"/>
      <c r="N146" s="272"/>
      <c r="O146" s="272"/>
      <c r="P146" s="272"/>
      <c r="Q146" s="272"/>
      <c r="R146" s="272"/>
      <c r="S146" s="272"/>
      <c r="T146" s="272"/>
      <c r="U146" s="273"/>
      <c r="V146" s="160">
        <f>+AQ28</f>
        <v>0</v>
      </c>
      <c r="W146" s="160">
        <f t="shared" ref="W146:AA150" si="40">+AR28</f>
        <v>0</v>
      </c>
      <c r="X146" s="160">
        <f t="shared" si="40"/>
        <v>0</v>
      </c>
      <c r="Y146" s="160">
        <f t="shared" si="40"/>
        <v>0</v>
      </c>
      <c r="Z146" s="160">
        <f t="shared" si="40"/>
        <v>0</v>
      </c>
      <c r="AA146" s="160">
        <f t="shared" si="40"/>
        <v>1</v>
      </c>
      <c r="AB146" s="160">
        <f>SUM(V146:AA146)</f>
        <v>1</v>
      </c>
      <c r="AC146" s="128">
        <f t="shared" ref="AC146:AH150" si="41">V146/$AB146</f>
        <v>0</v>
      </c>
      <c r="AD146" s="128">
        <f t="shared" si="41"/>
        <v>0</v>
      </c>
      <c r="AE146" s="128">
        <f t="shared" si="41"/>
        <v>0</v>
      </c>
      <c r="AF146" s="128">
        <f t="shared" si="41"/>
        <v>0</v>
      </c>
      <c r="AG146" s="128">
        <f t="shared" si="41"/>
        <v>0</v>
      </c>
      <c r="AH146" s="128">
        <f t="shared" si="41"/>
        <v>1</v>
      </c>
      <c r="AI146" s="161" t="e">
        <f>(V146+W146)/(V146+W146+X146+Y146+Z146)</f>
        <v>#DIV/0!</v>
      </c>
      <c r="AJ146" s="161" t="e">
        <f>(X146+Y146+Z146)/(V146+W146+X146+Y146+Z146)</f>
        <v>#DIV/0!</v>
      </c>
      <c r="AK146" s="162" t="str">
        <f>+BF28</f>
        <v>.</v>
      </c>
      <c r="AL146" s="162" t="str">
        <f t="shared" ref="AL146:AN150" si="42">+BG28</f>
        <v>.</v>
      </c>
      <c r="AM146" s="163" t="str">
        <f t="shared" si="42"/>
        <v>.</v>
      </c>
      <c r="AN146" s="163" t="str">
        <f t="shared" si="42"/>
        <v>.</v>
      </c>
      <c r="AO146" s="211"/>
      <c r="AP146" s="211"/>
    </row>
    <row r="147" spans="1:42" s="6" customFormat="1" ht="20.100000000000001" customHeight="1">
      <c r="A147" s="159" t="s">
        <v>325</v>
      </c>
      <c r="B147" s="271" t="s">
        <v>330</v>
      </c>
      <c r="C147" s="272"/>
      <c r="D147" s="272"/>
      <c r="E147" s="272"/>
      <c r="F147" s="272"/>
      <c r="G147" s="272"/>
      <c r="H147" s="272"/>
      <c r="I147" s="272"/>
      <c r="J147" s="272"/>
      <c r="K147" s="272"/>
      <c r="L147" s="272"/>
      <c r="M147" s="272"/>
      <c r="N147" s="272"/>
      <c r="O147" s="272"/>
      <c r="P147" s="272"/>
      <c r="Q147" s="272"/>
      <c r="R147" s="272"/>
      <c r="S147" s="272"/>
      <c r="T147" s="272"/>
      <c r="U147" s="273"/>
      <c r="V147" s="160">
        <f t="shared" ref="V147:V150" si="43">+AQ29</f>
        <v>0</v>
      </c>
      <c r="W147" s="160">
        <f t="shared" si="40"/>
        <v>0</v>
      </c>
      <c r="X147" s="160">
        <f t="shared" si="40"/>
        <v>0</v>
      </c>
      <c r="Y147" s="160">
        <f t="shared" si="40"/>
        <v>0</v>
      </c>
      <c r="Z147" s="160">
        <f t="shared" si="40"/>
        <v>0</v>
      </c>
      <c r="AA147" s="160">
        <f t="shared" si="40"/>
        <v>1</v>
      </c>
      <c r="AB147" s="160">
        <f t="shared" ref="AB147:AB148" si="44">SUM(V147:AA147)</f>
        <v>1</v>
      </c>
      <c r="AC147" s="128">
        <f t="shared" si="41"/>
        <v>0</v>
      </c>
      <c r="AD147" s="128">
        <f t="shared" si="41"/>
        <v>0</v>
      </c>
      <c r="AE147" s="128">
        <f t="shared" si="41"/>
        <v>0</v>
      </c>
      <c r="AF147" s="128">
        <f t="shared" si="41"/>
        <v>0</v>
      </c>
      <c r="AG147" s="128">
        <f t="shared" si="41"/>
        <v>0</v>
      </c>
      <c r="AH147" s="128">
        <f t="shared" si="41"/>
        <v>1</v>
      </c>
      <c r="AI147" s="161" t="e">
        <f>(V147+W147)/(V147+W147+X147+Y147+Z147)</f>
        <v>#DIV/0!</v>
      </c>
      <c r="AJ147" s="161" t="e">
        <f>(X147+Y147+Z147)/(V147+W147+X147+Y147+Z147)</f>
        <v>#DIV/0!</v>
      </c>
      <c r="AK147" s="162" t="str">
        <f t="shared" ref="AK147:AK150" si="45">+BF29</f>
        <v>.</v>
      </c>
      <c r="AL147" s="162" t="str">
        <f t="shared" si="42"/>
        <v>.</v>
      </c>
      <c r="AM147" s="163" t="str">
        <f t="shared" si="42"/>
        <v>.</v>
      </c>
      <c r="AN147" s="163" t="str">
        <f t="shared" si="42"/>
        <v>.</v>
      </c>
      <c r="AO147" s="211"/>
      <c r="AP147" s="211"/>
    </row>
    <row r="148" spans="1:42" s="6" customFormat="1" ht="20.100000000000001" customHeight="1">
      <c r="A148" s="159" t="s">
        <v>326</v>
      </c>
      <c r="B148" s="271" t="s">
        <v>331</v>
      </c>
      <c r="C148" s="272"/>
      <c r="D148" s="272"/>
      <c r="E148" s="272"/>
      <c r="F148" s="272"/>
      <c r="G148" s="272"/>
      <c r="H148" s="272"/>
      <c r="I148" s="272"/>
      <c r="J148" s="272"/>
      <c r="K148" s="272"/>
      <c r="L148" s="272"/>
      <c r="M148" s="272"/>
      <c r="N148" s="272"/>
      <c r="O148" s="272"/>
      <c r="P148" s="272"/>
      <c r="Q148" s="272"/>
      <c r="R148" s="272"/>
      <c r="S148" s="272"/>
      <c r="T148" s="272"/>
      <c r="U148" s="273"/>
      <c r="V148" s="160">
        <f t="shared" si="43"/>
        <v>0</v>
      </c>
      <c r="W148" s="160">
        <f t="shared" si="40"/>
        <v>0</v>
      </c>
      <c r="X148" s="160">
        <f t="shared" si="40"/>
        <v>0</v>
      </c>
      <c r="Y148" s="160">
        <f t="shared" si="40"/>
        <v>0</v>
      </c>
      <c r="Z148" s="160">
        <f t="shared" si="40"/>
        <v>0</v>
      </c>
      <c r="AA148" s="160">
        <f t="shared" si="40"/>
        <v>1</v>
      </c>
      <c r="AB148" s="160">
        <f t="shared" si="44"/>
        <v>1</v>
      </c>
      <c r="AC148" s="128">
        <f t="shared" si="41"/>
        <v>0</v>
      </c>
      <c r="AD148" s="128">
        <f t="shared" si="41"/>
        <v>0</v>
      </c>
      <c r="AE148" s="128">
        <f t="shared" si="41"/>
        <v>0</v>
      </c>
      <c r="AF148" s="128">
        <f t="shared" si="41"/>
        <v>0</v>
      </c>
      <c r="AG148" s="128">
        <f t="shared" si="41"/>
        <v>0</v>
      </c>
      <c r="AH148" s="128">
        <f t="shared" si="41"/>
        <v>1</v>
      </c>
      <c r="AI148" s="161" t="e">
        <f>(V148+W148)/(V148+W148+X148+Y148+Z148)</f>
        <v>#DIV/0!</v>
      </c>
      <c r="AJ148" s="161" t="e">
        <f>(X148+Y148+Z148)/(V148+W148+X148+Y148+Z148)</f>
        <v>#DIV/0!</v>
      </c>
      <c r="AK148" s="162" t="str">
        <f t="shared" si="45"/>
        <v>.</v>
      </c>
      <c r="AL148" s="162" t="str">
        <f t="shared" si="42"/>
        <v>.</v>
      </c>
      <c r="AM148" s="163" t="str">
        <f t="shared" si="42"/>
        <v>.</v>
      </c>
      <c r="AN148" s="163" t="str">
        <f t="shared" si="42"/>
        <v>.</v>
      </c>
      <c r="AO148" s="211"/>
      <c r="AP148" s="211"/>
    </row>
    <row r="149" spans="1:42" s="6" customFormat="1" ht="20.100000000000001" customHeight="1">
      <c r="A149" s="159" t="s">
        <v>327</v>
      </c>
      <c r="B149" s="271" t="s">
        <v>332</v>
      </c>
      <c r="C149" s="272"/>
      <c r="D149" s="272"/>
      <c r="E149" s="272"/>
      <c r="F149" s="272"/>
      <c r="G149" s="272"/>
      <c r="H149" s="272"/>
      <c r="I149" s="272"/>
      <c r="J149" s="272"/>
      <c r="K149" s="272"/>
      <c r="L149" s="272"/>
      <c r="M149" s="272"/>
      <c r="N149" s="272"/>
      <c r="O149" s="272"/>
      <c r="P149" s="272"/>
      <c r="Q149" s="272"/>
      <c r="R149" s="272"/>
      <c r="S149" s="272"/>
      <c r="T149" s="272"/>
      <c r="U149" s="273"/>
      <c r="V149" s="160">
        <f t="shared" si="43"/>
        <v>0</v>
      </c>
      <c r="W149" s="160">
        <f t="shared" si="40"/>
        <v>0</v>
      </c>
      <c r="X149" s="160">
        <f t="shared" si="40"/>
        <v>0</v>
      </c>
      <c r="Y149" s="160">
        <f t="shared" si="40"/>
        <v>0</v>
      </c>
      <c r="Z149" s="160">
        <f t="shared" si="40"/>
        <v>0</v>
      </c>
      <c r="AA149" s="160">
        <f t="shared" si="40"/>
        <v>1</v>
      </c>
      <c r="AB149" s="160">
        <f t="shared" ref="AB149:AB150" si="46">SUM(V149:AA149)</f>
        <v>1</v>
      </c>
      <c r="AC149" s="128">
        <f t="shared" si="41"/>
        <v>0</v>
      </c>
      <c r="AD149" s="128">
        <f t="shared" si="41"/>
        <v>0</v>
      </c>
      <c r="AE149" s="128">
        <f t="shared" si="41"/>
        <v>0</v>
      </c>
      <c r="AF149" s="128">
        <f t="shared" si="41"/>
        <v>0</v>
      </c>
      <c r="AG149" s="128">
        <f t="shared" si="41"/>
        <v>0</v>
      </c>
      <c r="AH149" s="128">
        <f t="shared" si="41"/>
        <v>1</v>
      </c>
      <c r="AI149" s="161" t="e">
        <f>(V149+W149)/(V149+W149+X149+Y149+Z149)</f>
        <v>#DIV/0!</v>
      </c>
      <c r="AJ149" s="161" t="e">
        <f>(X149+Y149+Z149)/(V149+W149+X149+Y149+Z149)</f>
        <v>#DIV/0!</v>
      </c>
      <c r="AK149" s="162" t="str">
        <f t="shared" si="45"/>
        <v>.</v>
      </c>
      <c r="AL149" s="162" t="str">
        <f t="shared" si="42"/>
        <v>.</v>
      </c>
      <c r="AM149" s="163" t="str">
        <f t="shared" si="42"/>
        <v>.</v>
      </c>
      <c r="AN149" s="163" t="str">
        <f t="shared" si="42"/>
        <v>.</v>
      </c>
      <c r="AO149" s="211"/>
      <c r="AP149" s="211"/>
    </row>
    <row r="150" spans="1:42" s="6" customFormat="1" ht="20.100000000000001" customHeight="1">
      <c r="A150" s="159" t="s">
        <v>328</v>
      </c>
      <c r="B150" s="271" t="s">
        <v>333</v>
      </c>
      <c r="C150" s="272"/>
      <c r="D150" s="272"/>
      <c r="E150" s="272"/>
      <c r="F150" s="272"/>
      <c r="G150" s="272"/>
      <c r="H150" s="272"/>
      <c r="I150" s="272"/>
      <c r="J150" s="272"/>
      <c r="K150" s="272"/>
      <c r="L150" s="272"/>
      <c r="M150" s="272"/>
      <c r="N150" s="272"/>
      <c r="O150" s="272"/>
      <c r="P150" s="272"/>
      <c r="Q150" s="272"/>
      <c r="R150" s="272"/>
      <c r="S150" s="272"/>
      <c r="T150" s="272"/>
      <c r="U150" s="273"/>
      <c r="V150" s="160">
        <f t="shared" si="43"/>
        <v>0</v>
      </c>
      <c r="W150" s="160">
        <f t="shared" si="40"/>
        <v>0</v>
      </c>
      <c r="X150" s="160">
        <f t="shared" si="40"/>
        <v>0</v>
      </c>
      <c r="Y150" s="160">
        <f t="shared" si="40"/>
        <v>0</v>
      </c>
      <c r="Z150" s="160">
        <f t="shared" si="40"/>
        <v>0</v>
      </c>
      <c r="AA150" s="160">
        <f t="shared" si="40"/>
        <v>1</v>
      </c>
      <c r="AB150" s="160">
        <f t="shared" si="46"/>
        <v>1</v>
      </c>
      <c r="AC150" s="128">
        <f t="shared" si="41"/>
        <v>0</v>
      </c>
      <c r="AD150" s="128">
        <f t="shared" si="41"/>
        <v>0</v>
      </c>
      <c r="AE150" s="128">
        <f t="shared" si="41"/>
        <v>0</v>
      </c>
      <c r="AF150" s="128">
        <f t="shared" si="41"/>
        <v>0</v>
      </c>
      <c r="AG150" s="128">
        <f t="shared" si="41"/>
        <v>0</v>
      </c>
      <c r="AH150" s="128">
        <f t="shared" si="41"/>
        <v>1</v>
      </c>
      <c r="AI150" s="161" t="e">
        <f>(V150+W150)/(V150+W150+X150+Y150+Z150)</f>
        <v>#DIV/0!</v>
      </c>
      <c r="AJ150" s="161" t="e">
        <f>(X150+Y150+Z150)/(V150+W150+X150+Y150+Z150)</f>
        <v>#DIV/0!</v>
      </c>
      <c r="AK150" s="162" t="str">
        <f t="shared" si="45"/>
        <v>.</v>
      </c>
      <c r="AL150" s="162" t="str">
        <f t="shared" si="42"/>
        <v>.</v>
      </c>
      <c r="AM150" s="163" t="str">
        <f t="shared" si="42"/>
        <v>.</v>
      </c>
      <c r="AN150" s="163" t="str">
        <f t="shared" si="42"/>
        <v>.</v>
      </c>
      <c r="AO150" s="211"/>
      <c r="AP150" s="211"/>
    </row>
    <row r="155" spans="1:42" ht="20.25" customHeight="1">
      <c r="A155" s="274" t="s">
        <v>335</v>
      </c>
      <c r="B155" s="274"/>
      <c r="C155" s="274"/>
      <c r="D155" s="274"/>
      <c r="E155" s="274"/>
      <c r="F155" s="274"/>
      <c r="G155" s="274"/>
      <c r="H155" s="274"/>
      <c r="I155" s="274"/>
      <c r="J155" s="274"/>
      <c r="K155" s="274"/>
      <c r="L155" s="274"/>
      <c r="M155" s="274"/>
      <c r="N155" s="274"/>
      <c r="O155" s="274"/>
      <c r="P155" s="274"/>
      <c r="Q155" s="274"/>
      <c r="R155" s="274"/>
      <c r="S155" s="274"/>
      <c r="T155" s="274"/>
      <c r="U155" s="274"/>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75"/>
      <c r="B156" s="275"/>
      <c r="C156" s="275"/>
      <c r="D156" s="275"/>
      <c r="E156" s="275"/>
      <c r="F156" s="275"/>
      <c r="G156" s="275"/>
      <c r="H156" s="275"/>
      <c r="I156" s="275"/>
      <c r="J156" s="275"/>
      <c r="K156" s="275"/>
      <c r="L156" s="275"/>
      <c r="M156" s="275"/>
      <c r="N156" s="275"/>
      <c r="O156" s="275"/>
      <c r="P156" s="275"/>
      <c r="Q156" s="275"/>
      <c r="R156" s="275"/>
      <c r="S156" s="275"/>
      <c r="T156" s="275"/>
      <c r="U156" s="275"/>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222</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69" t="s">
        <v>307</v>
      </c>
      <c r="B159" s="269"/>
      <c r="C159" s="269"/>
      <c r="D159" s="269"/>
      <c r="E159" s="269"/>
      <c r="F159" s="269"/>
      <c r="G159" s="269"/>
      <c r="H159" s="269"/>
      <c r="I159" s="269"/>
      <c r="J159" s="269"/>
      <c r="K159" s="269"/>
      <c r="L159" s="269"/>
      <c r="M159" s="269"/>
      <c r="N159" s="269"/>
      <c r="O159" s="269"/>
      <c r="P159" s="269"/>
      <c r="Q159" s="269"/>
      <c r="R159" s="269"/>
      <c r="S159" s="269"/>
      <c r="T159" s="269"/>
      <c r="U159" s="270"/>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224</v>
      </c>
      <c r="AJ159" s="158" t="s">
        <v>225</v>
      </c>
      <c r="AK159" s="126" t="s">
        <v>8</v>
      </c>
      <c r="AL159" s="127" t="s">
        <v>9</v>
      </c>
      <c r="AM159" s="187" t="s">
        <v>10</v>
      </c>
      <c r="AN159" s="187" t="s">
        <v>11</v>
      </c>
      <c r="AO159" s="211"/>
      <c r="AP159" s="211"/>
    </row>
    <row r="160" spans="1:42" s="6" customFormat="1" ht="20.100000000000001" customHeight="1">
      <c r="A160" s="159" t="s">
        <v>337</v>
      </c>
      <c r="B160" s="271" t="s">
        <v>336</v>
      </c>
      <c r="C160" s="272"/>
      <c r="D160" s="272"/>
      <c r="E160" s="272"/>
      <c r="F160" s="272"/>
      <c r="G160" s="272"/>
      <c r="H160" s="272"/>
      <c r="I160" s="272"/>
      <c r="J160" s="272"/>
      <c r="K160" s="272"/>
      <c r="L160" s="272"/>
      <c r="M160" s="272"/>
      <c r="N160" s="272"/>
      <c r="O160" s="272"/>
      <c r="P160" s="272"/>
      <c r="Q160" s="272"/>
      <c r="R160" s="272"/>
      <c r="S160" s="272"/>
      <c r="T160" s="272"/>
      <c r="U160" s="273"/>
      <c r="V160" s="160">
        <f>+AQ33</f>
        <v>0</v>
      </c>
      <c r="W160" s="160">
        <f t="shared" ref="W160:AA160" si="47">+AR33</f>
        <v>1</v>
      </c>
      <c r="X160" s="160">
        <f t="shared" si="47"/>
        <v>0</v>
      </c>
      <c r="Y160" s="160">
        <f t="shared" si="47"/>
        <v>2</v>
      </c>
      <c r="Z160" s="160">
        <f t="shared" si="47"/>
        <v>2</v>
      </c>
      <c r="AA160" s="160">
        <f t="shared" si="47"/>
        <v>0</v>
      </c>
      <c r="AB160" s="160">
        <f>SUM(V160:AA160)</f>
        <v>5</v>
      </c>
      <c r="AC160" s="128">
        <f t="shared" ref="AC160:AH160" si="48">V160/$AB160</f>
        <v>0</v>
      </c>
      <c r="AD160" s="128">
        <f t="shared" si="48"/>
        <v>0.2</v>
      </c>
      <c r="AE160" s="128">
        <f t="shared" si="48"/>
        <v>0</v>
      </c>
      <c r="AF160" s="128">
        <f t="shared" si="48"/>
        <v>0.4</v>
      </c>
      <c r="AG160" s="128">
        <f t="shared" si="48"/>
        <v>0.4</v>
      </c>
      <c r="AH160" s="128">
        <f t="shared" si="48"/>
        <v>0</v>
      </c>
      <c r="AI160" s="161">
        <f>(V160+W160)/(V160+W160+X160+Y160+Z160)</f>
        <v>0.2</v>
      </c>
      <c r="AJ160" s="161">
        <f>(X160+Y160+Z160)/(V160+W160+X160+Y160+Z160)</f>
        <v>0.8</v>
      </c>
      <c r="AK160" s="162">
        <f>+BF33</f>
        <v>4</v>
      </c>
      <c r="AL160" s="162">
        <f t="shared" ref="AL160:AN160" si="49">+BG33</f>
        <v>1.22</v>
      </c>
      <c r="AM160" s="163">
        <f t="shared" si="49"/>
        <v>4</v>
      </c>
      <c r="AN160" s="163">
        <f t="shared" si="49"/>
        <v>4</v>
      </c>
      <c r="AO160" s="211"/>
      <c r="AP160" s="211"/>
    </row>
    <row r="165" spans="1:42" ht="20.25" customHeight="1">
      <c r="A165" s="274" t="s">
        <v>338</v>
      </c>
      <c r="B165" s="274"/>
      <c r="C165" s="274"/>
      <c r="D165" s="274"/>
      <c r="E165" s="274"/>
      <c r="F165" s="274"/>
      <c r="G165" s="274"/>
      <c r="H165" s="274"/>
      <c r="I165" s="274"/>
      <c r="J165" s="274"/>
      <c r="K165" s="274"/>
      <c r="L165" s="274"/>
      <c r="M165" s="274"/>
      <c r="N165" s="274"/>
      <c r="O165" s="274"/>
      <c r="P165" s="274"/>
      <c r="Q165" s="274"/>
      <c r="R165" s="274"/>
      <c r="S165" s="274"/>
      <c r="T165" s="274"/>
      <c r="U165" s="274"/>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75"/>
      <c r="B166" s="275"/>
      <c r="C166" s="275"/>
      <c r="D166" s="275"/>
      <c r="E166" s="275"/>
      <c r="F166" s="275"/>
      <c r="G166" s="275"/>
      <c r="H166" s="275"/>
      <c r="I166" s="275"/>
      <c r="J166" s="275"/>
      <c r="K166" s="275"/>
      <c r="L166" s="275"/>
      <c r="M166" s="275"/>
      <c r="N166" s="275"/>
      <c r="O166" s="275"/>
      <c r="P166" s="275"/>
      <c r="Q166" s="275"/>
      <c r="R166" s="275"/>
      <c r="S166" s="275"/>
      <c r="T166" s="275"/>
      <c r="U166" s="275"/>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222</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69" t="s">
        <v>307</v>
      </c>
      <c r="B169" s="269"/>
      <c r="C169" s="269"/>
      <c r="D169" s="269"/>
      <c r="E169" s="269"/>
      <c r="F169" s="269"/>
      <c r="G169" s="269"/>
      <c r="H169" s="269"/>
      <c r="I169" s="269"/>
      <c r="J169" s="269"/>
      <c r="K169" s="269"/>
      <c r="L169" s="269"/>
      <c r="M169" s="269"/>
      <c r="N169" s="269"/>
      <c r="O169" s="269"/>
      <c r="P169" s="269"/>
      <c r="Q169" s="269"/>
      <c r="R169" s="269"/>
      <c r="S169" s="269"/>
      <c r="T169" s="269"/>
      <c r="U169" s="270"/>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224</v>
      </c>
      <c r="AJ169" s="158" t="s">
        <v>225</v>
      </c>
      <c r="AK169" s="126" t="s">
        <v>8</v>
      </c>
      <c r="AL169" s="127" t="s">
        <v>9</v>
      </c>
      <c r="AM169" s="187" t="s">
        <v>10</v>
      </c>
      <c r="AN169" s="187" t="s">
        <v>11</v>
      </c>
      <c r="AO169" s="211"/>
      <c r="AP169" s="211"/>
    </row>
    <row r="170" spans="1:42" s="6" customFormat="1" ht="20.100000000000001" customHeight="1">
      <c r="A170" s="159" t="s">
        <v>341</v>
      </c>
      <c r="B170" s="271" t="s">
        <v>233</v>
      </c>
      <c r="C170" s="272"/>
      <c r="D170" s="272"/>
      <c r="E170" s="272"/>
      <c r="F170" s="272"/>
      <c r="G170" s="272"/>
      <c r="H170" s="272"/>
      <c r="I170" s="272"/>
      <c r="J170" s="272"/>
      <c r="K170" s="272"/>
      <c r="L170" s="272"/>
      <c r="M170" s="272"/>
      <c r="N170" s="272"/>
      <c r="O170" s="272"/>
      <c r="P170" s="272"/>
      <c r="Q170" s="272"/>
      <c r="R170" s="272"/>
      <c r="S170" s="272"/>
      <c r="T170" s="272"/>
      <c r="U170" s="273"/>
      <c r="V170" s="160">
        <f>+AQ34</f>
        <v>0</v>
      </c>
      <c r="W170" s="160">
        <f t="shared" ref="W170:AA170" si="50">+AR34</f>
        <v>1</v>
      </c>
      <c r="X170" s="160">
        <f t="shared" si="50"/>
        <v>1</v>
      </c>
      <c r="Y170" s="160">
        <f t="shared" si="50"/>
        <v>1</v>
      </c>
      <c r="Z170" s="160">
        <f t="shared" si="50"/>
        <v>2</v>
      </c>
      <c r="AA170" s="160">
        <f t="shared" si="50"/>
        <v>0</v>
      </c>
      <c r="AB170" s="160">
        <f>SUM(V170:AA170)</f>
        <v>5</v>
      </c>
      <c r="AC170" s="128">
        <f t="shared" ref="AC170:AH170" si="51">V170/$AB170</f>
        <v>0</v>
      </c>
      <c r="AD170" s="128">
        <f t="shared" si="51"/>
        <v>0.2</v>
      </c>
      <c r="AE170" s="128">
        <f t="shared" si="51"/>
        <v>0.2</v>
      </c>
      <c r="AF170" s="128">
        <f t="shared" si="51"/>
        <v>0.2</v>
      </c>
      <c r="AG170" s="128">
        <f t="shared" si="51"/>
        <v>0.4</v>
      </c>
      <c r="AH170" s="128">
        <f t="shared" si="51"/>
        <v>0</v>
      </c>
      <c r="AI170" s="161">
        <f>(V170+W170)/(V170+W170+X170+Y170+Z170)</f>
        <v>0.2</v>
      </c>
      <c r="AJ170" s="161">
        <f>(X170+Y170+Z170)/(V170+W170+X170+Y170+Z170)</f>
        <v>0.8</v>
      </c>
      <c r="AK170" s="162">
        <f>+BF34</f>
        <v>3.8</v>
      </c>
      <c r="AL170" s="162">
        <f t="shared" ref="AL170:AN170" si="52">+BG34</f>
        <v>1.3</v>
      </c>
      <c r="AM170" s="163">
        <f t="shared" si="52"/>
        <v>4</v>
      </c>
      <c r="AN170" s="163">
        <f t="shared" si="52"/>
        <v>5</v>
      </c>
      <c r="AO170" s="211"/>
      <c r="AP170" s="211"/>
    </row>
  </sheetData>
  <sheetProtection sheet="1" objects="1" scenarios="1"/>
  <mergeCells count="100">
    <mergeCell ref="A169:U169"/>
    <mergeCell ref="B170:U170"/>
    <mergeCell ref="AK157:AN158"/>
    <mergeCell ref="A159:U159"/>
    <mergeCell ref="B160:U160"/>
    <mergeCell ref="A165:U166"/>
    <mergeCell ref="V167:AA168"/>
    <mergeCell ref="AC167:AH168"/>
    <mergeCell ref="AI167:AJ168"/>
    <mergeCell ref="AK167:AN168"/>
    <mergeCell ref="AI157:AJ158"/>
    <mergeCell ref="B149:U149"/>
    <mergeCell ref="B150:U150"/>
    <mergeCell ref="A155:U156"/>
    <mergeCell ref="V157:AA158"/>
    <mergeCell ref="AC157:AH158"/>
    <mergeCell ref="AI143:AJ144"/>
    <mergeCell ref="AK143:AN144"/>
    <mergeCell ref="A145:U145"/>
    <mergeCell ref="B146:U146"/>
    <mergeCell ref="B147:U147"/>
    <mergeCell ref="V143:AA144"/>
    <mergeCell ref="AC143:AH144"/>
    <mergeCell ref="B148:U148"/>
    <mergeCell ref="B134:T134"/>
    <mergeCell ref="B135:T135"/>
    <mergeCell ref="B136:T136"/>
    <mergeCell ref="A141:U142"/>
    <mergeCell ref="B133:T133"/>
    <mergeCell ref="B119:U119"/>
    <mergeCell ref="A124:U125"/>
    <mergeCell ref="V126:AA127"/>
    <mergeCell ref="AC126:AH127"/>
    <mergeCell ref="A128:T128"/>
    <mergeCell ref="B129:T129"/>
    <mergeCell ref="B130:T130"/>
    <mergeCell ref="B131:T131"/>
    <mergeCell ref="B132:T132"/>
    <mergeCell ref="AI126:AJ127"/>
    <mergeCell ref="AK126:AN127"/>
    <mergeCell ref="AK112:AN113"/>
    <mergeCell ref="A114:U114"/>
    <mergeCell ref="B115:U115"/>
    <mergeCell ref="B116:U116"/>
    <mergeCell ref="B117:U117"/>
    <mergeCell ref="B118:U118"/>
    <mergeCell ref="AI112:AJ113"/>
    <mergeCell ref="B103:U103"/>
    <mergeCell ref="B104:U104"/>
    <mergeCell ref="A110:U111"/>
    <mergeCell ref="V112:AA113"/>
    <mergeCell ref="AC112:AH113"/>
    <mergeCell ref="A102:U102"/>
    <mergeCell ref="V88:AA89"/>
    <mergeCell ref="AC88:AH89"/>
    <mergeCell ref="AI88:AJ89"/>
    <mergeCell ref="AK88:AN89"/>
    <mergeCell ref="A90:U90"/>
    <mergeCell ref="B91:U91"/>
    <mergeCell ref="A98:U99"/>
    <mergeCell ref="V100:AA101"/>
    <mergeCell ref="AC100:AH101"/>
    <mergeCell ref="AI100:AJ101"/>
    <mergeCell ref="AK100:AN101"/>
    <mergeCell ref="B84:H84"/>
    <mergeCell ref="V71:AA72"/>
    <mergeCell ref="AC71:AH72"/>
    <mergeCell ref="AI71:AJ72"/>
    <mergeCell ref="AK71:AN72"/>
    <mergeCell ref="A73:T73"/>
    <mergeCell ref="B74:T74"/>
    <mergeCell ref="B75:T75"/>
    <mergeCell ref="B76:T76"/>
    <mergeCell ref="B77:T77"/>
    <mergeCell ref="B78:T78"/>
    <mergeCell ref="B81:I81"/>
    <mergeCell ref="AI60:AJ61"/>
    <mergeCell ref="AK60:AN61"/>
    <mergeCell ref="A62:U62"/>
    <mergeCell ref="B63:U63"/>
    <mergeCell ref="A66:F66"/>
    <mergeCell ref="V60:AA61"/>
    <mergeCell ref="AC60:AH61"/>
    <mergeCell ref="A69:U70"/>
    <mergeCell ref="B51:U51"/>
    <mergeCell ref="B52:U52"/>
    <mergeCell ref="B53:U53"/>
    <mergeCell ref="B54:U54"/>
    <mergeCell ref="A50:U50"/>
    <mergeCell ref="A1:AE1"/>
    <mergeCell ref="A6:AN6"/>
    <mergeCell ref="A7:AN7"/>
    <mergeCell ref="A8:AN8"/>
    <mergeCell ref="A11:G11"/>
    <mergeCell ref="A18:U18"/>
    <mergeCell ref="A46:U47"/>
    <mergeCell ref="V48:AA49"/>
    <mergeCell ref="AC48:AH49"/>
    <mergeCell ref="AI48:AJ49"/>
    <mergeCell ref="AK48:AN49"/>
  </mergeCells>
  <hyperlinks>
    <hyperlink ref="B29" location="'Observaciones egresados'!A3" display="Otro" xr:uid="{345FB24D-3204-4AE8-B1DD-0A8553949391}"/>
  </hyperlinks>
  <printOptions horizontalCentered="1" verticalCentered="1"/>
  <pageMargins left="0" right="0" top="0" bottom="0" header="0.31496062992125984" footer="0.31496062992125984"/>
  <pageSetup paperSize="9" scale="27"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row>
    <row r="2" spans="1:39">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row>
    <row r="3" spans="1:39">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9">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9">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row>
    <row r="6" spans="1:39" ht="15.75">
      <c r="A6" s="295" t="s">
        <v>0</v>
      </c>
      <c r="B6" s="295"/>
      <c r="C6" s="295"/>
      <c r="D6" s="295"/>
      <c r="E6" s="295"/>
      <c r="F6" s="295"/>
      <c r="G6" s="295"/>
      <c r="H6" s="29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96" t="s">
        <v>1</v>
      </c>
      <c r="B7" s="296"/>
      <c r="C7" s="296"/>
      <c r="D7" s="296"/>
      <c r="E7" s="296"/>
      <c r="F7" s="296"/>
      <c r="G7" s="296"/>
      <c r="H7" s="296"/>
      <c r="I7" s="94"/>
      <c r="J7" s="94"/>
      <c r="K7" s="94"/>
      <c r="L7" s="94"/>
      <c r="M7" s="94"/>
      <c r="N7" s="94"/>
      <c r="O7" s="94"/>
      <c r="P7" s="94"/>
      <c r="Q7" s="94"/>
      <c r="R7" s="94"/>
      <c r="S7" s="94"/>
      <c r="T7" s="94"/>
      <c r="U7" s="94"/>
      <c r="V7" s="2"/>
      <c r="W7" s="2"/>
      <c r="X7" s="2"/>
      <c r="Y7" s="2"/>
      <c r="Z7" s="2"/>
      <c r="AA7" s="2"/>
      <c r="AB7" s="2"/>
      <c r="AC7" s="2"/>
      <c r="AD7" s="2"/>
      <c r="AE7" s="2"/>
      <c r="AF7" s="2"/>
      <c r="AG7" s="2"/>
      <c r="AH7" s="2"/>
      <c r="AI7" s="2"/>
      <c r="AJ7" s="2"/>
      <c r="AK7" s="2"/>
      <c r="AL7" s="2"/>
      <c r="AM7" s="2"/>
    </row>
    <row r="8" spans="1:39" ht="15.75" customHeight="1">
      <c r="A8" s="297" t="s">
        <v>2</v>
      </c>
      <c r="B8" s="297"/>
      <c r="C8" s="297"/>
      <c r="D8" s="297"/>
      <c r="E8" s="297"/>
      <c r="F8" s="297"/>
      <c r="G8" s="297"/>
      <c r="H8" s="297"/>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98" t="s">
        <v>165</v>
      </c>
      <c r="B10" s="299"/>
      <c r="C10" s="299"/>
      <c r="D10" s="299"/>
      <c r="E10" s="299"/>
      <c r="F10" s="299"/>
      <c r="G10" s="299"/>
      <c r="H10" s="300"/>
    </row>
    <row r="11" spans="1:39" s="4" customFormat="1" ht="15.75" thickBot="1">
      <c r="A11" s="301"/>
      <c r="B11" s="302"/>
      <c r="C11" s="302"/>
      <c r="D11" s="302"/>
      <c r="E11" s="302"/>
      <c r="F11" s="302"/>
      <c r="G11" s="302"/>
      <c r="H11" s="303"/>
    </row>
    <row r="12" spans="1:39" s="4" customFormat="1"/>
    <row r="13" spans="1:39" s="4" customFormat="1">
      <c r="A13" s="95"/>
      <c r="B13" s="95"/>
    </row>
    <row r="14" spans="1:39" s="4" customFormat="1">
      <c r="A14" s="96"/>
    </row>
    <row r="15" spans="1:39" s="97" customFormat="1" ht="18.75">
      <c r="A15" s="294" t="s">
        <v>184</v>
      </c>
      <c r="B15" s="294"/>
      <c r="C15" s="294"/>
      <c r="D15" s="294"/>
      <c r="E15" s="294"/>
      <c r="F15" s="294"/>
      <c r="G15" s="294"/>
      <c r="H15" s="294"/>
    </row>
    <row r="16" spans="1:39" s="97" customFormat="1" ht="15.75">
      <c r="A16" s="98"/>
    </row>
    <row r="17" spans="1:8" s="97" customFormat="1" ht="15.75">
      <c r="A17" s="294" t="s">
        <v>185</v>
      </c>
      <c r="B17" s="294"/>
      <c r="C17" s="294"/>
      <c r="D17" s="294"/>
      <c r="E17" s="294"/>
      <c r="F17" s="294"/>
      <c r="G17" s="294"/>
      <c r="H17" s="294"/>
    </row>
    <row r="18" spans="1:8" s="97" customFormat="1" ht="15.75">
      <c r="B18" s="98" t="s">
        <v>28</v>
      </c>
    </row>
    <row r="19" spans="1:8" s="97" customFormat="1" ht="15.75">
      <c r="B19" s="98"/>
    </row>
    <row r="20" spans="1:8" s="97" customFormat="1" ht="15.75">
      <c r="B20" s="98"/>
    </row>
    <row r="21" spans="1:8" s="97" customFormat="1" ht="15.75">
      <c r="B21" s="98"/>
    </row>
    <row r="22" spans="1:8" s="97" customFormat="1" ht="15.75">
      <c r="A22" s="294" t="s">
        <v>186</v>
      </c>
      <c r="B22" s="294"/>
      <c r="C22" s="294"/>
      <c r="D22" s="294"/>
      <c r="E22" s="294"/>
      <c r="F22" s="294"/>
      <c r="G22" s="294"/>
      <c r="H22" s="294"/>
    </row>
    <row r="23" spans="1:8" s="97" customFormat="1" ht="15.75">
      <c r="A23" s="98"/>
    </row>
    <row r="24" spans="1:8" s="97" customFormat="1" ht="15.75">
      <c r="A24" s="313" t="s">
        <v>187</v>
      </c>
      <c r="B24" s="313"/>
      <c r="C24" s="313"/>
      <c r="D24" s="313"/>
      <c r="E24" s="313"/>
      <c r="F24" s="313"/>
      <c r="G24" s="313"/>
      <c r="H24" s="313"/>
    </row>
    <row r="25" spans="1:8" s="97" customFormat="1" ht="15.75">
      <c r="A25" s="99" t="s">
        <v>166</v>
      </c>
    </row>
    <row r="26" spans="1:8" s="97" customFormat="1" ht="15.75">
      <c r="A26" s="100" t="s">
        <v>167</v>
      </c>
    </row>
    <row r="27" spans="1:8" s="97" customFormat="1" ht="15.75">
      <c r="A27" s="314" t="s">
        <v>168</v>
      </c>
      <c r="B27" s="314"/>
      <c r="C27" s="314"/>
      <c r="D27" s="314"/>
      <c r="E27" s="314"/>
      <c r="F27" s="314"/>
      <c r="G27" s="314"/>
      <c r="H27" s="314"/>
    </row>
    <row r="28" spans="1:8" s="97" customFormat="1" ht="15.75">
      <c r="A28" s="314"/>
      <c r="B28" s="314"/>
      <c r="C28" s="314"/>
      <c r="D28" s="314"/>
      <c r="E28" s="314"/>
      <c r="F28" s="314"/>
      <c r="G28" s="314"/>
      <c r="H28" s="314"/>
    </row>
    <row r="29" spans="1:8" s="97" customFormat="1" ht="15.75">
      <c r="A29" s="137"/>
      <c r="B29" s="137"/>
      <c r="C29" s="137"/>
      <c r="D29" s="137"/>
      <c r="E29" s="137"/>
      <c r="F29" s="137"/>
      <c r="G29" s="137"/>
      <c r="H29" s="137"/>
    </row>
    <row r="30" spans="1:8" s="97" customFormat="1" ht="33.75" customHeight="1">
      <c r="A30" s="314" t="s">
        <v>188</v>
      </c>
      <c r="B30" s="314"/>
      <c r="C30" s="314"/>
      <c r="D30" s="314"/>
      <c r="E30" s="314"/>
      <c r="F30" s="314"/>
      <c r="G30" s="314"/>
      <c r="H30" s="315"/>
    </row>
    <row r="31" spans="1:8" s="4" customFormat="1" ht="15.75" thickBot="1">
      <c r="A31" s="101"/>
      <c r="B31" s="101"/>
      <c r="C31" s="101"/>
      <c r="D31" s="101"/>
      <c r="E31" s="101"/>
      <c r="F31" s="101"/>
      <c r="G31" s="101"/>
      <c r="H31" s="101"/>
    </row>
    <row r="32" spans="1:8" s="4" customFormat="1" ht="21" thickBot="1">
      <c r="A32" s="102" t="s">
        <v>169</v>
      </c>
      <c r="B32" s="103"/>
      <c r="C32" s="103"/>
      <c r="D32" s="103"/>
      <c r="E32" s="103"/>
      <c r="F32" s="103"/>
      <c r="G32" s="103"/>
      <c r="H32" s="104"/>
    </row>
    <row r="33" spans="1:8" s="4" customFormat="1">
      <c r="A33" s="105"/>
    </row>
    <row r="34" spans="1:8" s="4" customFormat="1">
      <c r="A34" s="316" t="s">
        <v>189</v>
      </c>
      <c r="B34" s="316"/>
      <c r="C34" s="316"/>
      <c r="D34" s="316"/>
      <c r="E34" s="316"/>
      <c r="F34" s="316"/>
      <c r="G34" s="316"/>
      <c r="H34" s="316"/>
    </row>
    <row r="35" spans="1:8" s="4" customFormat="1">
      <c r="A35" s="105"/>
    </row>
    <row r="36" spans="1:8" s="4" customFormat="1">
      <c r="A36" s="105"/>
    </row>
    <row r="37" spans="1:8" s="4" customFormat="1" ht="15.75" thickBot="1">
      <c r="A37" s="106" t="s">
        <v>190</v>
      </c>
    </row>
    <row r="38" spans="1:8" s="4" customFormat="1" ht="18.75" thickTop="1" thickBot="1">
      <c r="A38" s="107" t="s">
        <v>191</v>
      </c>
      <c r="B38" s="108" t="s">
        <v>192</v>
      </c>
      <c r="C38" s="109" t="s">
        <v>193</v>
      </c>
    </row>
    <row r="39" spans="1:8" s="4" customFormat="1" ht="15.75" thickBot="1">
      <c r="A39" s="110">
        <v>54</v>
      </c>
      <c r="B39" s="111">
        <v>2</v>
      </c>
      <c r="C39" s="112">
        <v>108</v>
      </c>
    </row>
    <row r="40" spans="1:8" s="4" customFormat="1" ht="15.75" thickBot="1">
      <c r="A40" s="110">
        <v>59</v>
      </c>
      <c r="B40" s="111">
        <v>3</v>
      </c>
      <c r="C40" s="112">
        <v>177</v>
      </c>
    </row>
    <row r="41" spans="1:8" s="4" customFormat="1" ht="15.75" thickBot="1">
      <c r="A41" s="110">
        <v>63</v>
      </c>
      <c r="B41" s="111">
        <v>4</v>
      </c>
      <c r="C41" s="112">
        <v>252</v>
      </c>
    </row>
    <row r="42" spans="1:8" s="4" customFormat="1" ht="15.75" thickBot="1">
      <c r="A42" s="110">
        <v>64</v>
      </c>
      <c r="B42" s="111">
        <v>1</v>
      </c>
      <c r="C42" s="112">
        <v>64</v>
      </c>
    </row>
    <row r="43" spans="1:8" s="4" customFormat="1" ht="15.75" thickBot="1">
      <c r="A43" s="113"/>
      <c r="B43" s="114">
        <v>10</v>
      </c>
      <c r="C43" s="115">
        <v>601</v>
      </c>
    </row>
    <row r="44" spans="1:8" s="4" customFormat="1" ht="15.75" thickTop="1">
      <c r="A44" s="105"/>
    </row>
    <row r="45" spans="1:8" s="4" customFormat="1">
      <c r="A45" s="116"/>
    </row>
    <row r="46" spans="1:8" s="4" customFormat="1">
      <c r="A46" s="116"/>
    </row>
    <row r="47" spans="1:8" s="4" customFormat="1">
      <c r="A47" s="116"/>
    </row>
    <row r="48" spans="1:8" s="4" customFormat="1">
      <c r="A48" s="116"/>
    </row>
    <row r="49" spans="1:8" s="4" customFormat="1">
      <c r="A49" s="116"/>
    </row>
    <row r="50" spans="1:8" s="4" customFormat="1">
      <c r="A50" s="116"/>
    </row>
    <row r="51" spans="1:8" s="4" customFormat="1" ht="17.25">
      <c r="A51" s="317" t="s">
        <v>194</v>
      </c>
      <c r="B51" s="317"/>
      <c r="C51" s="317"/>
      <c r="D51" s="317"/>
      <c r="E51" s="317"/>
      <c r="F51" s="317"/>
      <c r="G51" s="317"/>
      <c r="H51" s="317"/>
    </row>
    <row r="52" spans="1:8" s="4" customFormat="1">
      <c r="A52" s="138"/>
      <c r="B52" s="138"/>
      <c r="C52" s="138"/>
      <c r="D52" s="138"/>
      <c r="E52" s="138"/>
      <c r="F52" s="138"/>
      <c r="G52" s="138"/>
      <c r="H52" s="138"/>
    </row>
    <row r="53" spans="1:8" s="4" customFormat="1" ht="15.75" thickBot="1">
      <c r="A53" s="138"/>
      <c r="B53" s="138"/>
      <c r="C53" s="138"/>
      <c r="D53" s="138"/>
      <c r="E53" s="138"/>
      <c r="F53" s="138"/>
      <c r="G53" s="138"/>
      <c r="H53" s="138"/>
    </row>
    <row r="54" spans="1:8" s="4" customFormat="1">
      <c r="A54" s="318" t="s">
        <v>195</v>
      </c>
      <c r="B54" s="319"/>
      <c r="C54" s="319"/>
      <c r="D54" s="319"/>
      <c r="E54" s="319"/>
      <c r="F54" s="319"/>
      <c r="G54" s="319"/>
      <c r="H54" s="320"/>
    </row>
    <row r="55" spans="1:8" s="4" customFormat="1">
      <c r="A55" s="321"/>
      <c r="B55" s="322"/>
      <c r="C55" s="322"/>
      <c r="D55" s="322"/>
      <c r="E55" s="322"/>
      <c r="F55" s="322"/>
      <c r="G55" s="322"/>
      <c r="H55" s="323"/>
    </row>
    <row r="56" spans="1:8" s="4" customFormat="1">
      <c r="A56" s="321"/>
      <c r="B56" s="322"/>
      <c r="C56" s="322"/>
      <c r="D56" s="322"/>
      <c r="E56" s="322"/>
      <c r="F56" s="322"/>
      <c r="G56" s="322"/>
      <c r="H56" s="323"/>
    </row>
    <row r="57" spans="1:8" s="4" customFormat="1">
      <c r="A57" s="321"/>
      <c r="B57" s="322"/>
      <c r="C57" s="322"/>
      <c r="D57" s="322"/>
      <c r="E57" s="322"/>
      <c r="F57" s="322"/>
      <c r="G57" s="322"/>
      <c r="H57" s="323"/>
    </row>
    <row r="58" spans="1:8" s="4" customFormat="1">
      <c r="A58" s="321"/>
      <c r="B58" s="322"/>
      <c r="C58" s="322"/>
      <c r="D58" s="322"/>
      <c r="E58" s="322"/>
      <c r="F58" s="322"/>
      <c r="G58" s="322"/>
      <c r="H58" s="323"/>
    </row>
    <row r="59" spans="1:8" s="4" customFormat="1">
      <c r="A59" s="321"/>
      <c r="B59" s="322"/>
      <c r="C59" s="322"/>
      <c r="D59" s="322"/>
      <c r="E59" s="322"/>
      <c r="F59" s="322"/>
      <c r="G59" s="322"/>
      <c r="H59" s="323"/>
    </row>
    <row r="60" spans="1:8" s="4" customFormat="1">
      <c r="A60" s="321"/>
      <c r="B60" s="322"/>
      <c r="C60" s="322"/>
      <c r="D60" s="322"/>
      <c r="E60" s="322"/>
      <c r="F60" s="322"/>
      <c r="G60" s="322"/>
      <c r="H60" s="323"/>
    </row>
    <row r="61" spans="1:8" s="4" customFormat="1" ht="15.75" thickBot="1">
      <c r="A61" s="324"/>
      <c r="B61" s="325"/>
      <c r="C61" s="325"/>
      <c r="D61" s="325"/>
      <c r="E61" s="325"/>
      <c r="F61" s="325"/>
      <c r="G61" s="325"/>
      <c r="H61" s="326"/>
    </row>
    <row r="62" spans="1:8" s="4" customFormat="1" ht="15.75" thickBot="1">
      <c r="A62" s="138"/>
      <c r="B62" s="138"/>
      <c r="C62" s="138"/>
      <c r="D62" s="138"/>
      <c r="E62" s="138"/>
      <c r="F62" s="138"/>
      <c r="G62" s="138"/>
      <c r="H62" s="138"/>
    </row>
    <row r="63" spans="1:8" s="4" customFormat="1" ht="21" thickBot="1">
      <c r="A63" s="102" t="s">
        <v>170</v>
      </c>
      <c r="B63" s="103"/>
      <c r="C63" s="103"/>
      <c r="D63" s="103"/>
      <c r="E63" s="103"/>
      <c r="F63" s="103"/>
      <c r="G63" s="103"/>
      <c r="H63" s="104"/>
    </row>
    <row r="64" spans="1:8" s="4" customFormat="1">
      <c r="A64" s="135"/>
      <c r="B64" s="135"/>
      <c r="C64" s="135"/>
      <c r="D64" s="135"/>
      <c r="E64" s="135"/>
      <c r="F64" s="135"/>
      <c r="G64" s="135"/>
      <c r="H64" s="135"/>
    </row>
    <row r="65" spans="1:8" s="4" customFormat="1">
      <c r="A65" s="316" t="s">
        <v>196</v>
      </c>
      <c r="B65" s="316"/>
      <c r="C65" s="316"/>
      <c r="D65" s="316"/>
      <c r="E65" s="316"/>
      <c r="F65" s="316"/>
      <c r="G65" s="316"/>
      <c r="H65" s="316"/>
    </row>
    <row r="66" spans="1:8" s="4" customFormat="1">
      <c r="A66" s="316"/>
      <c r="B66" s="316"/>
      <c r="C66" s="316"/>
      <c r="D66" s="316"/>
      <c r="E66" s="316"/>
      <c r="F66" s="316"/>
      <c r="G66" s="316"/>
      <c r="H66" s="316"/>
    </row>
    <row r="67" spans="1:8" s="4" customFormat="1">
      <c r="A67" s="316"/>
      <c r="B67" s="316"/>
      <c r="C67" s="316"/>
      <c r="D67" s="316"/>
      <c r="E67" s="316"/>
      <c r="F67" s="316"/>
      <c r="G67" s="316"/>
      <c r="H67" s="316"/>
    </row>
    <row r="68" spans="1:8" s="4" customFormat="1">
      <c r="A68" s="135"/>
      <c r="B68" s="135"/>
      <c r="C68" s="135"/>
      <c r="D68" s="135"/>
      <c r="E68" s="135"/>
      <c r="F68" s="135"/>
      <c r="G68" s="135"/>
      <c r="H68" s="135"/>
    </row>
    <row r="69" spans="1:8" s="4" customFormat="1">
      <c r="A69" s="327" t="s">
        <v>197</v>
      </c>
      <c r="B69" s="327"/>
      <c r="C69" s="327"/>
      <c r="D69" s="327"/>
      <c r="E69" s="327"/>
      <c r="F69" s="327"/>
      <c r="G69" s="327"/>
      <c r="H69" s="327"/>
    </row>
    <row r="70" spans="1:8" s="4" customFormat="1"/>
    <row r="71" spans="1:8" s="4" customFormat="1">
      <c r="A71" s="117" t="s">
        <v>96</v>
      </c>
    </row>
    <row r="72" spans="1:8" s="4" customFormat="1">
      <c r="A72" s="327" t="s">
        <v>198</v>
      </c>
      <c r="B72" s="327"/>
      <c r="C72" s="327"/>
      <c r="D72" s="327"/>
      <c r="E72" s="327"/>
      <c r="F72" s="327"/>
      <c r="G72" s="327"/>
      <c r="H72" s="327"/>
    </row>
    <row r="73" spans="1:8" s="4" customFormat="1">
      <c r="A73" s="327" t="s">
        <v>199</v>
      </c>
      <c r="B73" s="327"/>
      <c r="C73" s="327"/>
      <c r="D73" s="327"/>
      <c r="E73" s="327"/>
      <c r="F73" s="327"/>
      <c r="G73" s="327"/>
      <c r="H73" s="327"/>
    </row>
    <row r="74" spans="1:8" s="4" customFormat="1">
      <c r="A74" s="327"/>
      <c r="B74" s="327"/>
      <c r="C74" s="327"/>
      <c r="D74" s="327"/>
      <c r="E74" s="327"/>
      <c r="F74" s="327"/>
      <c r="G74" s="327"/>
      <c r="H74" s="327"/>
    </row>
    <row r="75" spans="1:8" s="4" customFormat="1">
      <c r="A75" s="136"/>
      <c r="B75" s="136"/>
      <c r="C75" s="136"/>
      <c r="D75" s="136"/>
      <c r="E75" s="136"/>
      <c r="F75" s="136"/>
      <c r="G75" s="136"/>
      <c r="H75" s="136"/>
    </row>
    <row r="76" spans="1:8" s="4" customFormat="1" ht="15.75" thickBot="1">
      <c r="A76" s="136"/>
      <c r="B76" s="136"/>
      <c r="C76" s="136"/>
      <c r="D76" s="136"/>
      <c r="E76" s="136"/>
      <c r="F76" s="136"/>
      <c r="G76" s="136"/>
      <c r="H76" s="136"/>
    </row>
    <row r="77" spans="1:8" s="4" customFormat="1">
      <c r="A77" s="304" t="s">
        <v>200</v>
      </c>
      <c r="B77" s="305"/>
      <c r="C77" s="305"/>
      <c r="D77" s="305"/>
      <c r="E77" s="305"/>
      <c r="F77" s="305"/>
      <c r="G77" s="305"/>
      <c r="H77" s="306"/>
    </row>
    <row r="78" spans="1:8" s="4" customFormat="1">
      <c r="A78" s="307"/>
      <c r="B78" s="308"/>
      <c r="C78" s="308"/>
      <c r="D78" s="308"/>
      <c r="E78" s="308"/>
      <c r="F78" s="308"/>
      <c r="G78" s="308"/>
      <c r="H78" s="309"/>
    </row>
    <row r="79" spans="1:8" s="4" customFormat="1">
      <c r="A79" s="307"/>
      <c r="B79" s="308"/>
      <c r="C79" s="308"/>
      <c r="D79" s="308"/>
      <c r="E79" s="308"/>
      <c r="F79" s="308"/>
      <c r="G79" s="308"/>
      <c r="H79" s="309"/>
    </row>
    <row r="80" spans="1:8" s="4" customFormat="1">
      <c r="A80" s="307"/>
      <c r="B80" s="308"/>
      <c r="C80" s="308"/>
      <c r="D80" s="308"/>
      <c r="E80" s="308"/>
      <c r="F80" s="308"/>
      <c r="G80" s="308"/>
      <c r="H80" s="309"/>
    </row>
    <row r="81" spans="1:8" s="4" customFormat="1">
      <c r="A81" s="307"/>
      <c r="B81" s="308"/>
      <c r="C81" s="308"/>
      <c r="D81" s="308"/>
      <c r="E81" s="308"/>
      <c r="F81" s="308"/>
      <c r="G81" s="308"/>
      <c r="H81" s="309"/>
    </row>
    <row r="82" spans="1:8" s="4" customFormat="1" ht="38.25" customHeight="1" thickBot="1">
      <c r="A82" s="310"/>
      <c r="B82" s="311"/>
      <c r="C82" s="311"/>
      <c r="D82" s="311"/>
      <c r="E82" s="311"/>
      <c r="F82" s="311"/>
      <c r="G82" s="311"/>
      <c r="H82" s="312"/>
    </row>
    <row r="83" spans="1:8" s="4" customFormat="1" ht="15.75" thickBot="1">
      <c r="A83" s="136"/>
      <c r="B83" s="136"/>
      <c r="C83" s="136"/>
      <c r="D83" s="136"/>
      <c r="E83" s="136"/>
      <c r="F83" s="136"/>
      <c r="G83" s="136"/>
      <c r="H83" s="136"/>
    </row>
    <row r="84" spans="1:8" s="4" customFormat="1" ht="21" thickBot="1">
      <c r="A84" s="102" t="s">
        <v>171</v>
      </c>
      <c r="B84" s="103"/>
      <c r="C84" s="103"/>
      <c r="D84" s="103"/>
      <c r="E84" s="103"/>
      <c r="F84" s="103"/>
      <c r="G84" s="103"/>
      <c r="H84" s="104"/>
    </row>
    <row r="85" spans="1:8" s="4" customFormat="1"/>
    <row r="86" spans="1:8" s="4" customFormat="1">
      <c r="A86" s="316" t="s">
        <v>201</v>
      </c>
      <c r="B86" s="316"/>
      <c r="C86" s="316"/>
      <c r="D86" s="316"/>
      <c r="E86" s="316"/>
      <c r="F86" s="316"/>
      <c r="G86" s="316"/>
      <c r="H86" s="316"/>
    </row>
    <row r="87" spans="1:8" s="4" customFormat="1">
      <c r="A87" s="327" t="s">
        <v>202</v>
      </c>
      <c r="B87" s="327"/>
      <c r="C87" s="327"/>
      <c r="D87" s="327"/>
      <c r="E87" s="327"/>
      <c r="F87" s="327"/>
      <c r="G87" s="327"/>
      <c r="H87" s="327"/>
    </row>
    <row r="88" spans="1:8" s="4" customFormat="1">
      <c r="A88" s="327" t="s">
        <v>203</v>
      </c>
      <c r="B88" s="327"/>
      <c r="C88" s="327"/>
      <c r="D88" s="327"/>
      <c r="E88" s="327"/>
      <c r="F88" s="327"/>
      <c r="G88" s="327"/>
      <c r="H88" s="327"/>
    </row>
    <row r="89" spans="1:8" s="4" customFormat="1">
      <c r="A89" s="327"/>
      <c r="B89" s="327"/>
      <c r="C89" s="327"/>
      <c r="D89" s="327"/>
      <c r="E89" s="327"/>
      <c r="F89" s="327"/>
      <c r="G89" s="327"/>
      <c r="H89" s="327"/>
    </row>
    <row r="90" spans="1:8" s="4" customFormat="1"/>
    <row r="91" spans="1:8" s="4" customFormat="1">
      <c r="A91" s="118"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8" t="s">
        <v>177</v>
      </c>
      <c r="B95" s="118">
        <v>400</v>
      </c>
      <c r="D95" s="118"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19" t="s">
        <v>176</v>
      </c>
      <c r="B102" s="119">
        <v>200</v>
      </c>
      <c r="D102" s="118" t="s">
        <v>182</v>
      </c>
    </row>
    <row r="103" spans="1:8" s="4" customFormat="1">
      <c r="A103" s="119" t="s">
        <v>177</v>
      </c>
      <c r="B103" s="119">
        <v>400</v>
      </c>
    </row>
    <row r="104" spans="1:8" s="4" customFormat="1">
      <c r="A104" s="4" t="s">
        <v>179</v>
      </c>
      <c r="B104" s="4">
        <v>450</v>
      </c>
    </row>
    <row r="105" spans="1:8" s="4" customFormat="1" ht="15.75" thickBot="1"/>
    <row r="106" spans="1:8" s="4" customFormat="1">
      <c r="A106" s="304" t="s">
        <v>204</v>
      </c>
      <c r="B106" s="305"/>
      <c r="C106" s="305"/>
      <c r="D106" s="305"/>
      <c r="E106" s="305"/>
      <c r="F106" s="305"/>
      <c r="G106" s="305"/>
      <c r="H106" s="306"/>
    </row>
    <row r="107" spans="1:8" s="4" customFormat="1">
      <c r="A107" s="307"/>
      <c r="B107" s="308"/>
      <c r="C107" s="308"/>
      <c r="D107" s="308"/>
      <c r="E107" s="308"/>
      <c r="F107" s="308"/>
      <c r="G107" s="308"/>
      <c r="H107" s="309"/>
    </row>
    <row r="108" spans="1:8" s="4" customFormat="1">
      <c r="A108" s="307"/>
      <c r="B108" s="308"/>
      <c r="C108" s="308"/>
      <c r="D108" s="308"/>
      <c r="E108" s="308"/>
      <c r="F108" s="308"/>
      <c r="G108" s="308"/>
      <c r="H108" s="309"/>
    </row>
    <row r="109" spans="1:8" s="4" customFormat="1">
      <c r="A109" s="307"/>
      <c r="B109" s="308"/>
      <c r="C109" s="308"/>
      <c r="D109" s="308"/>
      <c r="E109" s="308"/>
      <c r="F109" s="308"/>
      <c r="G109" s="308"/>
      <c r="H109" s="309"/>
    </row>
    <row r="110" spans="1:8" s="4" customFormat="1" ht="15.75" thickBot="1">
      <c r="A110" s="310"/>
      <c r="B110" s="311"/>
      <c r="C110" s="311"/>
      <c r="D110" s="311"/>
      <c r="E110" s="311"/>
      <c r="F110" s="311"/>
      <c r="G110" s="311"/>
      <c r="H110" s="312"/>
    </row>
    <row r="111" spans="1:8" s="4" customFormat="1" ht="15.75" thickBot="1"/>
    <row r="112" spans="1:8" s="4" customFormat="1" ht="21" thickBot="1">
      <c r="A112" s="102" t="s">
        <v>183</v>
      </c>
      <c r="B112" s="103"/>
      <c r="C112" s="103"/>
      <c r="D112" s="103"/>
      <c r="E112" s="103"/>
      <c r="F112" s="103"/>
      <c r="G112" s="103"/>
      <c r="H112" s="104"/>
    </row>
    <row r="113" spans="1:8" s="4" customFormat="1">
      <c r="A113" s="118"/>
    </row>
    <row r="114" spans="1:8" s="4" customFormat="1">
      <c r="A114" s="316" t="s">
        <v>205</v>
      </c>
      <c r="B114" s="316"/>
      <c r="C114" s="316"/>
      <c r="D114" s="316"/>
      <c r="E114" s="316"/>
      <c r="F114" s="316"/>
      <c r="G114" s="316"/>
      <c r="H114" s="316"/>
    </row>
    <row r="115" spans="1:8" s="4" customFormat="1">
      <c r="A115" s="327" t="s">
        <v>206</v>
      </c>
      <c r="B115" s="327"/>
      <c r="C115" s="327"/>
      <c r="D115" s="327"/>
      <c r="E115" s="327"/>
      <c r="F115" s="327"/>
      <c r="G115" s="327"/>
      <c r="H115" s="327"/>
    </row>
    <row r="116" spans="1:8" s="4" customFormat="1" ht="15.75" thickBot="1">
      <c r="A116" s="120"/>
    </row>
    <row r="117" spans="1:8" s="4" customFormat="1">
      <c r="A117" s="304" t="s">
        <v>207</v>
      </c>
      <c r="B117" s="305"/>
      <c r="C117" s="305"/>
      <c r="D117" s="305"/>
      <c r="E117" s="305"/>
      <c r="F117" s="305"/>
      <c r="G117" s="305"/>
      <c r="H117" s="306"/>
    </row>
    <row r="118" spans="1:8" s="4" customFormat="1">
      <c r="A118" s="307"/>
      <c r="B118" s="308"/>
      <c r="C118" s="308"/>
      <c r="D118" s="308"/>
      <c r="E118" s="308"/>
      <c r="F118" s="308"/>
      <c r="G118" s="308"/>
      <c r="H118" s="309"/>
    </row>
    <row r="119" spans="1:8" s="4" customFormat="1">
      <c r="A119" s="307"/>
      <c r="B119" s="308"/>
      <c r="C119" s="308"/>
      <c r="D119" s="308"/>
      <c r="E119" s="308"/>
      <c r="F119" s="308"/>
      <c r="G119" s="308"/>
      <c r="H119" s="309"/>
    </row>
    <row r="120" spans="1:8" s="4" customFormat="1">
      <c r="A120" s="307"/>
      <c r="B120" s="308"/>
      <c r="C120" s="308"/>
      <c r="D120" s="308"/>
      <c r="E120" s="308"/>
      <c r="F120" s="308"/>
      <c r="G120" s="308"/>
      <c r="H120" s="309"/>
    </row>
    <row r="121" spans="1:8" s="4" customFormat="1">
      <c r="A121" s="307"/>
      <c r="B121" s="308"/>
      <c r="C121" s="308"/>
      <c r="D121" s="308"/>
      <c r="E121" s="308"/>
      <c r="F121" s="308"/>
      <c r="G121" s="308"/>
      <c r="H121" s="309"/>
    </row>
    <row r="122" spans="1:8" s="4" customFormat="1" ht="15.75" thickBot="1">
      <c r="A122" s="310"/>
      <c r="B122" s="311"/>
      <c r="C122" s="311"/>
      <c r="D122" s="311"/>
      <c r="E122" s="311"/>
      <c r="F122" s="311"/>
      <c r="G122" s="311"/>
      <c r="H122" s="312"/>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sheetProtection sheet="1" objects="1" scenarios="1"/>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7" customWidth="1"/>
    <col min="2"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7" width="22.7109375" style="7" customWidth="1"/>
    <col min="258"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3" width="22.7109375" style="7" customWidth="1"/>
    <col min="514"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69" width="22.7109375" style="7" customWidth="1"/>
    <col min="770"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5" width="22.7109375" style="7" customWidth="1"/>
    <col min="1026"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1" width="22.7109375" style="7" customWidth="1"/>
    <col min="1282"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7" width="22.7109375" style="7" customWidth="1"/>
    <col min="1538"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3" width="22.7109375" style="7" customWidth="1"/>
    <col min="1794"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49" width="22.7109375" style="7" customWidth="1"/>
    <col min="2050"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5" width="22.7109375" style="7" customWidth="1"/>
    <col min="2306"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1" width="22.7109375" style="7" customWidth="1"/>
    <col min="2562"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7" width="22.7109375" style="7" customWidth="1"/>
    <col min="2818"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3" width="22.7109375" style="7" customWidth="1"/>
    <col min="3074"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29" width="22.7109375" style="7" customWidth="1"/>
    <col min="3330"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5" width="22.7109375" style="7" customWidth="1"/>
    <col min="3586"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1" width="22.7109375" style="7" customWidth="1"/>
    <col min="3842"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7" width="22.7109375" style="7" customWidth="1"/>
    <col min="4098"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3" width="22.7109375" style="7" customWidth="1"/>
    <col min="4354"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09" width="22.7109375" style="7" customWidth="1"/>
    <col min="4610"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5" width="22.7109375" style="7" customWidth="1"/>
    <col min="4866"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1" width="22.7109375" style="7" customWidth="1"/>
    <col min="5122"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7" width="22.7109375" style="7" customWidth="1"/>
    <col min="5378"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3" width="22.7109375" style="7" customWidth="1"/>
    <col min="5634"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89" width="22.7109375" style="7" customWidth="1"/>
    <col min="5890"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5" width="22.7109375" style="7" customWidth="1"/>
    <col min="6146"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1" width="22.7109375" style="7" customWidth="1"/>
    <col min="6402"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7" width="22.7109375" style="7" customWidth="1"/>
    <col min="6658"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3" width="22.7109375" style="7" customWidth="1"/>
    <col min="6914"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69" width="22.7109375" style="7" customWidth="1"/>
    <col min="7170"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5" width="22.7109375" style="7" customWidth="1"/>
    <col min="7426"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1" width="22.7109375" style="7" customWidth="1"/>
    <col min="7682"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7" width="22.7109375" style="7" customWidth="1"/>
    <col min="7938"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3" width="22.7109375" style="7" customWidth="1"/>
    <col min="8194"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49" width="22.7109375" style="7" customWidth="1"/>
    <col min="8450"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5" width="22.7109375" style="7" customWidth="1"/>
    <col min="8706"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1" width="22.7109375" style="7" customWidth="1"/>
    <col min="8962"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7" width="22.7109375" style="7" customWidth="1"/>
    <col min="9218"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3" width="22.7109375" style="7" customWidth="1"/>
    <col min="9474"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29" width="22.7109375" style="7" customWidth="1"/>
    <col min="9730"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5" width="22.7109375" style="7" customWidth="1"/>
    <col min="9986"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1" width="22.7109375" style="7" customWidth="1"/>
    <col min="10242"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7" width="22.7109375" style="7" customWidth="1"/>
    <col min="10498"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3" width="22.7109375" style="7" customWidth="1"/>
    <col min="10754"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09" width="22.7109375" style="7" customWidth="1"/>
    <col min="11010"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5" width="22.7109375" style="7" customWidth="1"/>
    <col min="11266"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1" width="22.7109375" style="7" customWidth="1"/>
    <col min="11522"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7" width="22.7109375" style="7" customWidth="1"/>
    <col min="11778"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3" width="22.7109375" style="7" customWidth="1"/>
    <col min="12034"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89" width="22.7109375" style="7" customWidth="1"/>
    <col min="12290"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5" width="22.7109375" style="7" customWidth="1"/>
    <col min="12546"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1" width="22.7109375" style="7" customWidth="1"/>
    <col min="12802"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7" width="22.7109375" style="7" customWidth="1"/>
    <col min="13058"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3" width="22.7109375" style="7" customWidth="1"/>
    <col min="13314"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69" width="22.7109375" style="7" customWidth="1"/>
    <col min="13570"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5" width="22.7109375" style="7" customWidth="1"/>
    <col min="13826"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1" width="22.7109375" style="7" customWidth="1"/>
    <col min="14082"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7" width="22.7109375" style="7" customWidth="1"/>
    <col min="14338"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3" width="22.7109375" style="7" customWidth="1"/>
    <col min="14594"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49" width="22.7109375" style="7" customWidth="1"/>
    <col min="14850"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5" width="22.7109375" style="7" customWidth="1"/>
    <col min="15106"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1" width="22.7109375" style="7" customWidth="1"/>
    <col min="15362"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7" width="22.7109375" style="7" customWidth="1"/>
    <col min="15618"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3" width="22.7109375" style="7" customWidth="1"/>
    <col min="15874"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29" width="22.7109375" style="7" customWidth="1"/>
    <col min="16130"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1" spans="1:1" ht="13.5">
      <c r="A1" s="50" t="s">
        <v>150</v>
      </c>
    </row>
    <row r="2" spans="1:1" ht="13.5">
      <c r="A2" s="50" t="s">
        <v>151</v>
      </c>
    </row>
    <row r="3" spans="1:1" ht="13.5">
      <c r="A3" s="50" t="s">
        <v>152</v>
      </c>
    </row>
    <row r="4" spans="1:1" ht="13.5">
      <c r="A4" s="50" t="s">
        <v>131</v>
      </c>
    </row>
    <row r="5" spans="1:1" ht="13.5">
      <c r="A5" s="50" t="s">
        <v>132</v>
      </c>
    </row>
    <row r="6" spans="1:1" ht="13.5">
      <c r="A6" s="50" t="s">
        <v>153</v>
      </c>
    </row>
    <row r="7" spans="1:1" ht="13.5">
      <c r="A7" s="50" t="s">
        <v>154</v>
      </c>
    </row>
    <row r="8" spans="1:1" ht="13.5">
      <c r="A8" s="50" t="s">
        <v>155</v>
      </c>
    </row>
    <row r="9" spans="1:1" ht="13.5">
      <c r="A9" s="50" t="s">
        <v>156</v>
      </c>
    </row>
    <row r="10" spans="1:1" ht="13.5">
      <c r="A10" s="50" t="s">
        <v>157</v>
      </c>
    </row>
    <row r="11" spans="1:1" ht="13.5">
      <c r="A11" s="50" t="s">
        <v>158</v>
      </c>
    </row>
    <row r="12" spans="1:1" ht="13.5">
      <c r="A12" s="50" t="s">
        <v>159</v>
      </c>
    </row>
    <row r="13" spans="1:1" ht="13.5">
      <c r="A13" s="50" t="s">
        <v>160</v>
      </c>
    </row>
    <row r="14" spans="1:1" ht="13.5">
      <c r="A14" s="50" t="s">
        <v>161</v>
      </c>
    </row>
    <row r="17" spans="1:14" ht="16.5">
      <c r="A17" s="8" t="s">
        <v>43</v>
      </c>
    </row>
    <row r="20" spans="1:14" ht="13.5">
      <c r="A20" s="50" t="s">
        <v>162</v>
      </c>
    </row>
    <row r="23" spans="1:14" ht="16.5">
      <c r="A23" s="8" t="s">
        <v>163</v>
      </c>
    </row>
    <row r="25" spans="1:14" ht="15.95" customHeight="1" thickBot="1">
      <c r="A25" s="227" t="s">
        <v>28</v>
      </c>
      <c r="B25" s="9" t="s">
        <v>29</v>
      </c>
      <c r="C25" s="10" t="s">
        <v>30</v>
      </c>
      <c r="D25" s="10" t="s">
        <v>31</v>
      </c>
      <c r="E25" s="10" t="s">
        <v>32</v>
      </c>
      <c r="F25" s="10" t="s">
        <v>33</v>
      </c>
      <c r="G25" s="230" t="s">
        <v>34</v>
      </c>
      <c r="H25" s="231"/>
      <c r="I25" s="231"/>
      <c r="J25" s="231"/>
      <c r="K25" s="231"/>
      <c r="L25" s="231"/>
      <c r="M25" s="231"/>
      <c r="N25" s="232"/>
    </row>
    <row r="26" spans="1:14" ht="27" customHeight="1" thickBot="1">
      <c r="A26" s="229"/>
      <c r="B26" s="11" t="s">
        <v>35</v>
      </c>
      <c r="C26" s="12" t="s">
        <v>35</v>
      </c>
      <c r="D26" s="12" t="s">
        <v>35</v>
      </c>
      <c r="E26" s="12" t="s">
        <v>35</v>
      </c>
      <c r="F26" s="12" t="s">
        <v>35</v>
      </c>
      <c r="G26" s="12" t="s">
        <v>35</v>
      </c>
      <c r="H26" s="12" t="s">
        <v>36</v>
      </c>
      <c r="I26" s="12" t="s">
        <v>8</v>
      </c>
      <c r="J26" s="12" t="s">
        <v>37</v>
      </c>
      <c r="K26" s="12" t="s">
        <v>10</v>
      </c>
      <c r="L26" s="12" t="s">
        <v>11</v>
      </c>
      <c r="M26" s="12" t="s">
        <v>12</v>
      </c>
      <c r="N26" s="13" t="s">
        <v>13</v>
      </c>
    </row>
    <row r="27" spans="1:14" ht="102" customHeight="1">
      <c r="A27" s="14" t="s">
        <v>72</v>
      </c>
      <c r="B27" s="15">
        <v>13</v>
      </c>
      <c r="C27" s="16">
        <v>14</v>
      </c>
      <c r="D27" s="16">
        <v>12</v>
      </c>
      <c r="E27" s="16">
        <v>15</v>
      </c>
      <c r="F27" s="16">
        <v>5</v>
      </c>
      <c r="G27" s="16">
        <v>59</v>
      </c>
      <c r="H27" s="16">
        <v>2</v>
      </c>
      <c r="I27" s="88">
        <v>2.745762711864407</v>
      </c>
      <c r="J27" s="88">
        <v>1.2944606164542587</v>
      </c>
      <c r="K27" s="16">
        <v>3</v>
      </c>
      <c r="L27" s="16">
        <v>4</v>
      </c>
      <c r="M27" s="16">
        <v>2</v>
      </c>
      <c r="N27" s="89">
        <v>4</v>
      </c>
    </row>
    <row r="28" spans="1:14" ht="92.1" customHeight="1">
      <c r="A28" s="19" t="s">
        <v>136</v>
      </c>
      <c r="B28" s="20">
        <v>17</v>
      </c>
      <c r="C28" s="21">
        <v>16</v>
      </c>
      <c r="D28" s="21">
        <v>12</v>
      </c>
      <c r="E28" s="21">
        <v>11</v>
      </c>
      <c r="F28" s="21">
        <v>1</v>
      </c>
      <c r="G28" s="21">
        <v>57</v>
      </c>
      <c r="H28" s="21">
        <v>4</v>
      </c>
      <c r="I28" s="90">
        <v>2.3508771929824559</v>
      </c>
      <c r="J28" s="90">
        <v>1.1571397629835793</v>
      </c>
      <c r="K28" s="21">
        <v>2</v>
      </c>
      <c r="L28" s="21">
        <v>1</v>
      </c>
      <c r="M28" s="21">
        <v>1</v>
      </c>
      <c r="N28" s="91">
        <v>3</v>
      </c>
    </row>
    <row r="29" spans="1:14" ht="81" customHeight="1" thickBot="1">
      <c r="A29" s="53" t="s">
        <v>137</v>
      </c>
      <c r="B29" s="25">
        <v>13</v>
      </c>
      <c r="C29" s="26">
        <v>14</v>
      </c>
      <c r="D29" s="26">
        <v>16</v>
      </c>
      <c r="E29" s="26">
        <v>7</v>
      </c>
      <c r="F29" s="26">
        <v>7</v>
      </c>
      <c r="G29" s="26">
        <v>57</v>
      </c>
      <c r="H29" s="26">
        <v>4</v>
      </c>
      <c r="I29" s="92">
        <v>2.6666666666666665</v>
      </c>
      <c r="J29" s="92">
        <v>1.3001831372834329</v>
      </c>
      <c r="K29" s="26">
        <v>3</v>
      </c>
      <c r="L29" s="26">
        <v>3</v>
      </c>
      <c r="M29" s="26">
        <v>2</v>
      </c>
      <c r="N29" s="93">
        <v>3</v>
      </c>
    </row>
    <row r="30" spans="1:14" ht="15.95" customHeight="1"/>
    <row r="33" spans="1:14" ht="16.5">
      <c r="A33" s="8" t="s">
        <v>164</v>
      </c>
    </row>
    <row r="35" spans="1:14" ht="15.95" customHeight="1" thickBot="1">
      <c r="A35" s="227" t="s">
        <v>28</v>
      </c>
      <c r="B35" s="9" t="s">
        <v>29</v>
      </c>
      <c r="C35" s="10" t="s">
        <v>30</v>
      </c>
      <c r="D35" s="10" t="s">
        <v>31</v>
      </c>
      <c r="E35" s="10" t="s">
        <v>32</v>
      </c>
      <c r="F35" s="10" t="s">
        <v>33</v>
      </c>
      <c r="G35" s="230" t="s">
        <v>34</v>
      </c>
      <c r="H35" s="231"/>
      <c r="I35" s="231"/>
      <c r="J35" s="231"/>
      <c r="K35" s="231"/>
      <c r="L35" s="231"/>
      <c r="M35" s="231"/>
      <c r="N35" s="232"/>
    </row>
    <row r="36" spans="1:14" ht="27" customHeight="1" thickBot="1">
      <c r="A36" s="229"/>
      <c r="B36" s="11" t="s">
        <v>35</v>
      </c>
      <c r="C36" s="12" t="s">
        <v>35</v>
      </c>
      <c r="D36" s="12" t="s">
        <v>35</v>
      </c>
      <c r="E36" s="12" t="s">
        <v>35</v>
      </c>
      <c r="F36" s="12" t="s">
        <v>35</v>
      </c>
      <c r="G36" s="12" t="s">
        <v>35</v>
      </c>
      <c r="H36" s="12" t="s">
        <v>36</v>
      </c>
      <c r="I36" s="12" t="s">
        <v>8</v>
      </c>
      <c r="J36" s="12" t="s">
        <v>37</v>
      </c>
      <c r="K36" s="12" t="s">
        <v>10</v>
      </c>
      <c r="L36" s="12" t="s">
        <v>11</v>
      </c>
      <c r="M36" s="12" t="s">
        <v>12</v>
      </c>
      <c r="N36" s="13" t="s">
        <v>13</v>
      </c>
    </row>
    <row r="37" spans="1:14" ht="102" customHeight="1">
      <c r="A37" s="14" t="s">
        <v>72</v>
      </c>
      <c r="B37" s="15">
        <v>6</v>
      </c>
      <c r="C37" s="16">
        <v>4</v>
      </c>
      <c r="D37" s="16">
        <v>10</v>
      </c>
      <c r="E37" s="16">
        <v>13</v>
      </c>
      <c r="F37" s="16">
        <v>6</v>
      </c>
      <c r="G37" s="16">
        <v>39</v>
      </c>
      <c r="H37" s="16">
        <v>2</v>
      </c>
      <c r="I37" s="88">
        <v>3.2307692307692308</v>
      </c>
      <c r="J37" s="88">
        <v>1.286806296745602</v>
      </c>
      <c r="K37" s="16">
        <v>3</v>
      </c>
      <c r="L37" s="16">
        <v>4</v>
      </c>
      <c r="M37" s="16">
        <v>2</v>
      </c>
      <c r="N37" s="89">
        <v>4</v>
      </c>
    </row>
    <row r="38" spans="1:14" ht="92.1" customHeight="1">
      <c r="A38" s="19" t="s">
        <v>136</v>
      </c>
      <c r="B38" s="20">
        <v>9</v>
      </c>
      <c r="C38" s="21">
        <v>11</v>
      </c>
      <c r="D38" s="21">
        <v>13</v>
      </c>
      <c r="E38" s="21">
        <v>3</v>
      </c>
      <c r="F38" s="21">
        <v>2</v>
      </c>
      <c r="G38" s="21">
        <v>38</v>
      </c>
      <c r="H38" s="21">
        <v>3</v>
      </c>
      <c r="I38" s="90">
        <v>2.4210526315789473</v>
      </c>
      <c r="J38" s="90">
        <v>1.1060418580459077</v>
      </c>
      <c r="K38" s="21">
        <v>2</v>
      </c>
      <c r="L38" s="21">
        <v>3</v>
      </c>
      <c r="M38" s="21">
        <v>2</v>
      </c>
      <c r="N38" s="91">
        <v>3</v>
      </c>
    </row>
    <row r="39" spans="1:14" ht="81" customHeight="1" thickBot="1">
      <c r="A39" s="53" t="s">
        <v>137</v>
      </c>
      <c r="B39" s="25">
        <v>3</v>
      </c>
      <c r="C39" s="26">
        <v>6</v>
      </c>
      <c r="D39" s="26">
        <v>11</v>
      </c>
      <c r="E39" s="26">
        <v>13</v>
      </c>
      <c r="F39" s="26">
        <v>5</v>
      </c>
      <c r="G39" s="26">
        <v>38</v>
      </c>
      <c r="H39" s="26">
        <v>3</v>
      </c>
      <c r="I39" s="92">
        <v>3.2894736842105257</v>
      </c>
      <c r="J39" s="92">
        <v>1.1368019328026748</v>
      </c>
      <c r="K39" s="26">
        <v>3</v>
      </c>
      <c r="L39" s="26">
        <v>4</v>
      </c>
      <c r="M39" s="26">
        <v>3</v>
      </c>
      <c r="N39" s="93">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ECA90-BBDC-4C5E-B8F5-1D2C02124AC6}">
  <sheetPr>
    <tabColor rgb="FF92D050"/>
  </sheetPr>
  <dimension ref="A1:BI171"/>
  <sheetViews>
    <sheetView showGridLines="0" tabSelected="1" view="pageBreakPreview" zoomScale="70" zoomScaleNormal="70" zoomScaleSheetLayoutView="70" workbookViewId="0">
      <selection activeCell="A171" sqref="A171"/>
    </sheetView>
  </sheetViews>
  <sheetFormatPr baseColWidth="10" defaultRowHeight="15"/>
  <cols>
    <col min="1" max="1" width="8.5703125" customWidth="1"/>
    <col min="2" max="2" width="29.5703125" customWidth="1"/>
    <col min="3" max="3" width="8.28515625" customWidth="1"/>
    <col min="4" max="4" width="10.5703125" customWidth="1"/>
    <col min="5" max="5" width="8.5703125" customWidth="1"/>
    <col min="6" max="6" width="11.7109375" customWidth="1"/>
    <col min="8" max="8" width="11.42578125" customWidth="1"/>
    <col min="10" max="10" width="10.140625" customWidth="1"/>
    <col min="11" max="11" width="8.5703125" customWidth="1"/>
    <col min="12" max="12" width="9" customWidth="1"/>
    <col min="13" max="13" width="10.42578125" customWidth="1"/>
    <col min="14" max="14" width="10" customWidth="1"/>
    <col min="15" max="15" width="8.42578125" customWidth="1"/>
    <col min="16" max="16" width="8.28515625" customWidth="1"/>
    <col min="17" max="17" width="11" customWidth="1"/>
    <col min="18" max="18" width="10.7109375" bestFit="1" customWidth="1"/>
    <col min="19" max="19" width="12.42578125" customWidth="1"/>
    <col min="20" max="20" width="7.85546875" customWidth="1"/>
    <col min="21" max="21" width="14" customWidth="1"/>
    <col min="22" max="22" width="10" customWidth="1"/>
    <col min="23" max="23" width="11.140625" customWidth="1"/>
    <col min="24" max="24" width="11.85546875" customWidth="1"/>
    <col min="25" max="26" width="10.7109375" customWidth="1"/>
    <col min="27" max="27" width="8.7109375" customWidth="1"/>
    <col min="28" max="28" width="9.7109375" customWidth="1"/>
    <col min="29" max="29" width="11" bestFit="1" customWidth="1"/>
    <col min="30" max="30" width="11.140625" customWidth="1"/>
    <col min="31" max="31" width="10.42578125" customWidth="1"/>
    <col min="32" max="32" width="10.85546875" bestFit="1" customWidth="1"/>
    <col min="33" max="33" width="11" customWidth="1"/>
    <col min="34" max="34" width="10.85546875" bestFit="1" customWidth="1"/>
    <col min="35" max="35" width="19.85546875" customWidth="1"/>
    <col min="36" max="36" width="16.7109375" customWidth="1"/>
    <col min="37" max="37" width="11.140625" customWidth="1"/>
    <col min="38" max="38" width="14.85546875" bestFit="1" customWidth="1"/>
    <col min="39" max="39" width="12.28515625" style="180" bestFit="1" customWidth="1"/>
    <col min="40" max="40" width="13" style="180" customWidth="1"/>
    <col min="41" max="41" width="52.7109375" hidden="1" customWidth="1"/>
    <col min="42" max="48" width="11.42578125" hidden="1" customWidth="1"/>
    <col min="49" max="49" width="21.85546875" hidden="1" customWidth="1"/>
    <col min="50" max="58" width="11.42578125" hidden="1" customWidth="1"/>
    <col min="59" max="61" width="0" hidden="1" customWidth="1"/>
  </cols>
  <sheetData>
    <row r="1" spans="1:61">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O1" s="219" t="s">
        <v>213</v>
      </c>
      <c r="AP1" s="219" t="s">
        <v>209</v>
      </c>
      <c r="AQ1" s="219">
        <v>1</v>
      </c>
      <c r="AR1" s="219">
        <v>2</v>
      </c>
      <c r="AS1" s="219">
        <v>3</v>
      </c>
      <c r="AT1" s="219">
        <v>4</v>
      </c>
      <c r="AU1" s="219">
        <v>5</v>
      </c>
      <c r="AV1" s="219" t="s">
        <v>133</v>
      </c>
      <c r="AW1" s="219" t="s">
        <v>34</v>
      </c>
      <c r="AX1" s="219" t="s">
        <v>213</v>
      </c>
      <c r="AY1" s="219" t="s">
        <v>209</v>
      </c>
      <c r="AZ1" s="219">
        <v>1</v>
      </c>
      <c r="BA1" s="219">
        <v>2</v>
      </c>
      <c r="BB1" s="219">
        <v>3</v>
      </c>
      <c r="BC1" s="219">
        <v>4</v>
      </c>
      <c r="BD1" s="219">
        <v>5</v>
      </c>
      <c r="BE1" s="219" t="s">
        <v>133</v>
      </c>
      <c r="BF1" s="219" t="s">
        <v>34</v>
      </c>
      <c r="BG1" s="219"/>
      <c r="BH1" s="219"/>
      <c r="BI1" s="219"/>
    </row>
    <row r="2" spans="1:61">
      <c r="AO2" s="219" t="s">
        <v>261</v>
      </c>
      <c r="AP2" s="219">
        <v>0</v>
      </c>
      <c r="AQ2" s="219">
        <v>2</v>
      </c>
      <c r="AR2" s="219">
        <v>1</v>
      </c>
      <c r="AS2" s="219">
        <v>7</v>
      </c>
      <c r="AT2" s="219">
        <v>18</v>
      </c>
      <c r="AU2" s="219">
        <v>34</v>
      </c>
      <c r="AV2" s="219">
        <v>0</v>
      </c>
      <c r="AW2" s="219">
        <v>62</v>
      </c>
      <c r="AX2" s="219" t="s">
        <v>261</v>
      </c>
      <c r="AY2" s="219">
        <v>0</v>
      </c>
      <c r="AZ2" s="219">
        <v>2</v>
      </c>
      <c r="BA2" s="219">
        <v>1</v>
      </c>
      <c r="BB2" s="219">
        <v>7</v>
      </c>
      <c r="BC2" s="219">
        <v>18</v>
      </c>
      <c r="BD2" s="219">
        <v>34</v>
      </c>
      <c r="BE2" s="219">
        <v>0</v>
      </c>
      <c r="BF2" s="219">
        <v>4.3099999999999996</v>
      </c>
      <c r="BG2" s="219">
        <v>0.97</v>
      </c>
      <c r="BH2" s="219">
        <v>5</v>
      </c>
      <c r="BI2" s="219">
        <v>5</v>
      </c>
    </row>
    <row r="3" spans="1:61">
      <c r="AO3" s="219" t="s">
        <v>262</v>
      </c>
      <c r="AP3" s="219">
        <v>0</v>
      </c>
      <c r="AQ3" s="219">
        <v>1</v>
      </c>
      <c r="AR3" s="219">
        <v>3</v>
      </c>
      <c r="AS3" s="219">
        <v>5</v>
      </c>
      <c r="AT3" s="219">
        <v>16</v>
      </c>
      <c r="AU3" s="219">
        <v>37</v>
      </c>
      <c r="AV3" s="219">
        <v>0</v>
      </c>
      <c r="AW3" s="219">
        <v>62</v>
      </c>
      <c r="AX3" s="219" t="s">
        <v>262</v>
      </c>
      <c r="AY3" s="219">
        <v>0</v>
      </c>
      <c r="AZ3" s="219">
        <v>1</v>
      </c>
      <c r="BA3" s="219">
        <v>3</v>
      </c>
      <c r="BB3" s="219">
        <v>5</v>
      </c>
      <c r="BC3" s="219">
        <v>16</v>
      </c>
      <c r="BD3" s="219">
        <v>37</v>
      </c>
      <c r="BE3" s="219">
        <v>0</v>
      </c>
      <c r="BF3" s="219">
        <v>4.37</v>
      </c>
      <c r="BG3" s="219">
        <v>0.94</v>
      </c>
      <c r="BH3" s="219">
        <v>5</v>
      </c>
      <c r="BI3" s="219">
        <v>5</v>
      </c>
    </row>
    <row r="4" spans="1:61">
      <c r="AO4" s="219" t="s">
        <v>263</v>
      </c>
      <c r="AP4" s="219">
        <v>0</v>
      </c>
      <c r="AQ4" s="219">
        <v>0</v>
      </c>
      <c r="AR4" s="219">
        <v>3</v>
      </c>
      <c r="AS4" s="219">
        <v>7</v>
      </c>
      <c r="AT4" s="219">
        <v>10</v>
      </c>
      <c r="AU4" s="219">
        <v>42</v>
      </c>
      <c r="AV4" s="219">
        <v>0</v>
      </c>
      <c r="AW4" s="219">
        <v>62</v>
      </c>
      <c r="AX4" s="219" t="s">
        <v>263</v>
      </c>
      <c r="AY4" s="219">
        <v>0</v>
      </c>
      <c r="AZ4" s="219">
        <v>0</v>
      </c>
      <c r="BA4" s="219">
        <v>3</v>
      </c>
      <c r="BB4" s="219">
        <v>7</v>
      </c>
      <c r="BC4" s="219">
        <v>10</v>
      </c>
      <c r="BD4" s="219">
        <v>42</v>
      </c>
      <c r="BE4" s="219">
        <v>0</v>
      </c>
      <c r="BF4" s="219">
        <v>4.47</v>
      </c>
      <c r="BG4" s="219">
        <v>0.88</v>
      </c>
      <c r="BH4" s="219">
        <v>5</v>
      </c>
      <c r="BI4" s="219">
        <v>5</v>
      </c>
    </row>
    <row r="5" spans="1:61">
      <c r="AO5" s="219" t="s">
        <v>264</v>
      </c>
      <c r="AP5" s="219">
        <v>0</v>
      </c>
      <c r="AQ5" s="219">
        <v>2</v>
      </c>
      <c r="AR5" s="219">
        <v>1</v>
      </c>
      <c r="AS5" s="219">
        <v>5</v>
      </c>
      <c r="AT5" s="219">
        <v>11</v>
      </c>
      <c r="AU5" s="219">
        <v>42</v>
      </c>
      <c r="AV5" s="219">
        <v>1</v>
      </c>
      <c r="AW5" s="219">
        <v>62</v>
      </c>
      <c r="AX5" s="219" t="s">
        <v>264</v>
      </c>
      <c r="AY5" s="219">
        <v>0</v>
      </c>
      <c r="AZ5" s="219">
        <v>2</v>
      </c>
      <c r="BA5" s="219">
        <v>1</v>
      </c>
      <c r="BB5" s="219">
        <v>5</v>
      </c>
      <c r="BC5" s="219">
        <v>11</v>
      </c>
      <c r="BD5" s="219">
        <v>42</v>
      </c>
      <c r="BE5" s="219">
        <v>0</v>
      </c>
      <c r="BF5" s="219">
        <v>4.4800000000000004</v>
      </c>
      <c r="BG5" s="219">
        <v>0.96</v>
      </c>
      <c r="BH5" s="219">
        <v>5</v>
      </c>
      <c r="BI5" s="219">
        <v>5</v>
      </c>
    </row>
    <row r="6" spans="1:61" ht="15.75">
      <c r="A6" s="254" t="s">
        <v>0</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19" t="s">
        <v>265</v>
      </c>
      <c r="AP6" s="219">
        <v>0</v>
      </c>
      <c r="AQ6" s="219">
        <v>1</v>
      </c>
      <c r="AR6" s="219">
        <v>1</v>
      </c>
      <c r="AS6" s="219">
        <v>6</v>
      </c>
      <c r="AT6" s="219">
        <v>21</v>
      </c>
      <c r="AU6" s="219">
        <v>33</v>
      </c>
      <c r="AV6" s="219">
        <v>0</v>
      </c>
      <c r="AW6" s="219">
        <v>62</v>
      </c>
      <c r="AX6" s="219" t="s">
        <v>265</v>
      </c>
      <c r="AY6" s="219">
        <v>0</v>
      </c>
      <c r="AZ6" s="219">
        <v>1</v>
      </c>
      <c r="BA6" s="219">
        <v>1</v>
      </c>
      <c r="BB6" s="219">
        <v>6</v>
      </c>
      <c r="BC6" s="219">
        <v>21</v>
      </c>
      <c r="BD6" s="219">
        <v>33</v>
      </c>
      <c r="BE6" s="219">
        <v>0</v>
      </c>
      <c r="BF6" s="219">
        <v>4.3499999999999996</v>
      </c>
      <c r="BG6" s="219">
        <v>0.85</v>
      </c>
      <c r="BH6" s="219">
        <v>5</v>
      </c>
      <c r="BI6" s="219">
        <v>5</v>
      </c>
    </row>
    <row r="7" spans="1:61" ht="18.75" customHeight="1">
      <c r="A7" s="255" t="s">
        <v>2</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19" t="s">
        <v>266</v>
      </c>
      <c r="AP7" s="219">
        <v>0</v>
      </c>
      <c r="AQ7" s="219">
        <v>0</v>
      </c>
      <c r="AR7" s="219">
        <v>5</v>
      </c>
      <c r="AS7" s="219">
        <v>8</v>
      </c>
      <c r="AT7" s="219">
        <v>33</v>
      </c>
      <c r="AU7" s="219">
        <v>16</v>
      </c>
      <c r="AV7" s="219">
        <v>0</v>
      </c>
      <c r="AW7" s="219">
        <v>62</v>
      </c>
      <c r="AX7" s="219" t="s">
        <v>266</v>
      </c>
      <c r="AY7" s="219">
        <v>0</v>
      </c>
      <c r="AZ7" s="219">
        <v>0</v>
      </c>
      <c r="BA7" s="219">
        <v>5</v>
      </c>
      <c r="BB7" s="219">
        <v>8</v>
      </c>
      <c r="BC7" s="219">
        <v>33</v>
      </c>
      <c r="BD7" s="219">
        <v>16</v>
      </c>
      <c r="BE7" s="219">
        <v>0</v>
      </c>
      <c r="BF7" s="219">
        <v>3.97</v>
      </c>
      <c r="BG7" s="219">
        <v>0.85</v>
      </c>
      <c r="BH7" s="219">
        <v>4</v>
      </c>
      <c r="BI7" s="219">
        <v>4</v>
      </c>
    </row>
    <row r="8" spans="1:61" ht="15.75" customHeight="1">
      <c r="A8" s="256" t="s">
        <v>355</v>
      </c>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19" t="s">
        <v>267</v>
      </c>
      <c r="AP8" s="219">
        <v>0</v>
      </c>
      <c r="AQ8" s="219">
        <v>5</v>
      </c>
      <c r="AR8" s="219">
        <v>16</v>
      </c>
      <c r="AS8" s="219">
        <v>19</v>
      </c>
      <c r="AT8" s="219">
        <v>16</v>
      </c>
      <c r="AU8" s="219">
        <v>6</v>
      </c>
      <c r="AV8" s="219">
        <v>0</v>
      </c>
      <c r="AW8" s="219">
        <v>62</v>
      </c>
      <c r="AX8" s="219" t="s">
        <v>267</v>
      </c>
      <c r="AY8" s="219">
        <v>0</v>
      </c>
      <c r="AZ8" s="219">
        <v>5</v>
      </c>
      <c r="BA8" s="219">
        <v>16</v>
      </c>
      <c r="BB8" s="219">
        <v>19</v>
      </c>
      <c r="BC8" s="219">
        <v>16</v>
      </c>
      <c r="BD8" s="219">
        <v>6</v>
      </c>
      <c r="BE8" s="219">
        <v>0</v>
      </c>
      <c r="BF8" s="219">
        <v>3.03</v>
      </c>
      <c r="BG8" s="219">
        <v>1.1200000000000001</v>
      </c>
      <c r="BH8" s="219">
        <v>3</v>
      </c>
      <c r="BI8" s="219">
        <v>3</v>
      </c>
    </row>
    <row r="9" spans="1:61" ht="21" customHeight="1">
      <c r="AO9" s="219" t="s">
        <v>268</v>
      </c>
      <c r="AP9" s="219">
        <v>9</v>
      </c>
      <c r="AQ9" s="219">
        <v>3</v>
      </c>
      <c r="AR9" s="219">
        <v>1</v>
      </c>
      <c r="AS9" s="219">
        <v>11</v>
      </c>
      <c r="AT9" s="219">
        <v>6</v>
      </c>
      <c r="AU9" s="219">
        <v>31</v>
      </c>
      <c r="AV9" s="219">
        <v>1</v>
      </c>
      <c r="AW9" s="219">
        <v>62</v>
      </c>
      <c r="AX9" s="219" t="s">
        <v>268</v>
      </c>
      <c r="AY9" s="219">
        <v>0</v>
      </c>
      <c r="AZ9" s="219">
        <v>3</v>
      </c>
      <c r="BA9" s="219">
        <v>1</v>
      </c>
      <c r="BB9" s="219">
        <v>11</v>
      </c>
      <c r="BC9" s="219">
        <v>6</v>
      </c>
      <c r="BD9" s="219">
        <v>31</v>
      </c>
      <c r="BE9" s="219">
        <v>0</v>
      </c>
      <c r="BF9" s="219">
        <v>4.17</v>
      </c>
      <c r="BG9" s="219">
        <v>1.18</v>
      </c>
      <c r="BH9" s="219">
        <v>5</v>
      </c>
      <c r="BI9" s="219">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9" t="s">
        <v>269</v>
      </c>
      <c r="AP10" s="219">
        <v>25</v>
      </c>
      <c r="AQ10" s="219">
        <v>2</v>
      </c>
      <c r="AR10" s="219">
        <v>1</v>
      </c>
      <c r="AS10" s="219">
        <v>3</v>
      </c>
      <c r="AT10" s="219">
        <v>3</v>
      </c>
      <c r="AU10" s="219">
        <v>17</v>
      </c>
      <c r="AV10" s="219">
        <v>11</v>
      </c>
      <c r="AW10" s="219">
        <v>62</v>
      </c>
      <c r="AX10" s="219" t="s">
        <v>269</v>
      </c>
      <c r="AY10" s="219">
        <v>0</v>
      </c>
      <c r="AZ10" s="219">
        <v>2</v>
      </c>
      <c r="BA10" s="219">
        <v>1</v>
      </c>
      <c r="BB10" s="219">
        <v>3</v>
      </c>
      <c r="BC10" s="219">
        <v>3</v>
      </c>
      <c r="BD10" s="219">
        <v>17</v>
      </c>
      <c r="BE10" s="219">
        <v>0</v>
      </c>
      <c r="BF10" s="219">
        <v>4.2300000000000004</v>
      </c>
      <c r="BG10" s="219">
        <v>1.27</v>
      </c>
      <c r="BH10" s="219">
        <v>5</v>
      </c>
      <c r="BI10" s="219">
        <v>5</v>
      </c>
    </row>
    <row r="11" spans="1:61" ht="33.75">
      <c r="A11" s="257"/>
      <c r="B11" s="257"/>
      <c r="C11" s="257"/>
      <c r="D11" s="257"/>
      <c r="E11" s="257"/>
      <c r="F11" s="257"/>
      <c r="G11" s="257"/>
      <c r="Y11" s="145"/>
      <c r="Z11" s="146"/>
      <c r="AA11" s="146"/>
      <c r="AB11" s="146"/>
      <c r="AC11" s="146"/>
      <c r="AD11" s="146"/>
      <c r="AE11" s="132"/>
      <c r="AL11" s="145"/>
      <c r="AM11" s="182"/>
      <c r="AN11" s="182"/>
      <c r="AO11" s="219" t="s">
        <v>270</v>
      </c>
      <c r="AP11" s="219">
        <v>29</v>
      </c>
      <c r="AQ11" s="219">
        <v>0</v>
      </c>
      <c r="AR11" s="219">
        <v>2</v>
      </c>
      <c r="AS11" s="219">
        <v>0</v>
      </c>
      <c r="AT11" s="219">
        <v>5</v>
      </c>
      <c r="AU11" s="219">
        <v>9</v>
      </c>
      <c r="AV11" s="219">
        <v>17</v>
      </c>
      <c r="AW11" s="219">
        <v>62</v>
      </c>
      <c r="AX11" s="219" t="s">
        <v>270</v>
      </c>
      <c r="AY11" s="219">
        <v>0</v>
      </c>
      <c r="AZ11" s="219">
        <v>0</v>
      </c>
      <c r="BA11" s="219">
        <v>2</v>
      </c>
      <c r="BB11" s="219">
        <v>0</v>
      </c>
      <c r="BC11" s="219">
        <v>5</v>
      </c>
      <c r="BD11" s="219">
        <v>9</v>
      </c>
      <c r="BE11" s="219">
        <v>0</v>
      </c>
      <c r="BF11" s="219">
        <v>4.3099999999999996</v>
      </c>
      <c r="BG11" s="219">
        <v>1.01</v>
      </c>
      <c r="BH11" s="219">
        <v>5</v>
      </c>
      <c r="BI11" s="219">
        <v>5</v>
      </c>
    </row>
    <row r="12" spans="1:61" ht="33.75">
      <c r="A12" s="147"/>
      <c r="B12" s="147"/>
      <c r="C12" s="147"/>
      <c r="D12" s="147"/>
      <c r="E12" s="147"/>
      <c r="F12" s="147"/>
      <c r="G12" s="147"/>
      <c r="Y12" s="145"/>
      <c r="Z12" s="146"/>
      <c r="AA12" s="146"/>
      <c r="AB12" s="146"/>
      <c r="AC12" s="146"/>
      <c r="AD12" s="146"/>
      <c r="AE12" s="132"/>
      <c r="AL12" s="145"/>
      <c r="AM12" s="182"/>
      <c r="AN12" s="182"/>
      <c r="AO12" s="219" t="s">
        <v>271</v>
      </c>
      <c r="AP12" s="219">
        <v>0</v>
      </c>
      <c r="AQ12" s="219">
        <v>1</v>
      </c>
      <c r="AR12" s="219">
        <v>4</v>
      </c>
      <c r="AS12" s="219">
        <v>2</v>
      </c>
      <c r="AT12" s="219">
        <v>36</v>
      </c>
      <c r="AU12" s="219">
        <v>19</v>
      </c>
      <c r="AV12" s="219">
        <v>0</v>
      </c>
      <c r="AW12" s="219">
        <v>62</v>
      </c>
      <c r="AX12" s="219" t="s">
        <v>271</v>
      </c>
      <c r="AY12" s="219">
        <v>0</v>
      </c>
      <c r="AZ12" s="219">
        <v>1</v>
      </c>
      <c r="BA12" s="219">
        <v>4</v>
      </c>
      <c r="BB12" s="219">
        <v>2</v>
      </c>
      <c r="BC12" s="219">
        <v>36</v>
      </c>
      <c r="BD12" s="219">
        <v>19</v>
      </c>
      <c r="BE12" s="219">
        <v>0</v>
      </c>
      <c r="BF12" s="219">
        <v>4.0999999999999996</v>
      </c>
      <c r="BG12" s="219">
        <v>0.86</v>
      </c>
      <c r="BH12" s="219">
        <v>4</v>
      </c>
      <c r="BI12" s="219">
        <v>4</v>
      </c>
    </row>
    <row r="13" spans="1:61" ht="33.75">
      <c r="A13" s="147"/>
      <c r="B13" s="147"/>
      <c r="C13" s="147"/>
      <c r="D13" s="147"/>
      <c r="E13" s="147"/>
      <c r="F13" s="147"/>
      <c r="G13" s="147"/>
      <c r="Y13" s="145"/>
      <c r="Z13" s="146"/>
      <c r="AA13" s="146"/>
      <c r="AB13" s="146"/>
      <c r="AC13" s="146"/>
      <c r="AD13" s="146"/>
      <c r="AE13" s="132"/>
      <c r="AL13" s="145"/>
      <c r="AM13" s="182"/>
      <c r="AN13" s="182"/>
      <c r="AO13" s="219" t="s">
        <v>272</v>
      </c>
      <c r="AP13" s="219">
        <v>0</v>
      </c>
      <c r="AQ13" s="219">
        <v>3</v>
      </c>
      <c r="AR13" s="219">
        <v>4</v>
      </c>
      <c r="AS13" s="219">
        <v>14</v>
      </c>
      <c r="AT13" s="219">
        <v>27</v>
      </c>
      <c r="AU13" s="219">
        <v>13</v>
      </c>
      <c r="AV13" s="219">
        <v>1</v>
      </c>
      <c r="AW13" s="219">
        <v>62</v>
      </c>
      <c r="AX13" s="219" t="s">
        <v>272</v>
      </c>
      <c r="AY13" s="219">
        <v>0</v>
      </c>
      <c r="AZ13" s="219">
        <v>3</v>
      </c>
      <c r="BA13" s="219">
        <v>4</v>
      </c>
      <c r="BB13" s="219">
        <v>14</v>
      </c>
      <c r="BC13" s="219">
        <v>27</v>
      </c>
      <c r="BD13" s="219">
        <v>13</v>
      </c>
      <c r="BE13" s="219">
        <v>0</v>
      </c>
      <c r="BF13" s="219">
        <v>3.7</v>
      </c>
      <c r="BG13" s="219">
        <v>1.04</v>
      </c>
      <c r="BH13" s="219">
        <v>4</v>
      </c>
      <c r="BI13" s="219">
        <v>4</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9" t="s">
        <v>273</v>
      </c>
      <c r="AP14" s="219">
        <v>0</v>
      </c>
      <c r="AQ14" s="219">
        <v>3</v>
      </c>
      <c r="AR14" s="219">
        <v>2</v>
      </c>
      <c r="AS14" s="219">
        <v>11</v>
      </c>
      <c r="AT14" s="219">
        <v>27</v>
      </c>
      <c r="AU14" s="219">
        <v>17</v>
      </c>
      <c r="AV14" s="219">
        <v>2</v>
      </c>
      <c r="AW14" s="219">
        <v>62</v>
      </c>
      <c r="AX14" s="219" t="s">
        <v>273</v>
      </c>
      <c r="AY14" s="219">
        <v>0</v>
      </c>
      <c r="AZ14" s="219">
        <v>3</v>
      </c>
      <c r="BA14" s="219">
        <v>2</v>
      </c>
      <c r="BB14" s="219">
        <v>11</v>
      </c>
      <c r="BC14" s="219">
        <v>27</v>
      </c>
      <c r="BD14" s="219">
        <v>17</v>
      </c>
      <c r="BE14" s="219">
        <v>2</v>
      </c>
      <c r="BF14" s="219">
        <v>3.95</v>
      </c>
      <c r="BG14" s="219">
        <v>1.08</v>
      </c>
      <c r="BH14" s="219">
        <v>4</v>
      </c>
      <c r="BI14" s="219">
        <v>4</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9" t="s">
        <v>274</v>
      </c>
      <c r="AP15" s="219">
        <v>0</v>
      </c>
      <c r="AQ15" s="219">
        <v>2</v>
      </c>
      <c r="AR15" s="219">
        <v>2</v>
      </c>
      <c r="AS15" s="219">
        <v>14</v>
      </c>
      <c r="AT15" s="219">
        <v>24</v>
      </c>
      <c r="AU15" s="219">
        <v>20</v>
      </c>
      <c r="AV15" s="219">
        <v>0</v>
      </c>
      <c r="AW15" s="219">
        <v>62</v>
      </c>
      <c r="AX15" s="219" t="s">
        <v>274</v>
      </c>
      <c r="AY15" s="219">
        <v>0</v>
      </c>
      <c r="AZ15" s="219">
        <v>2</v>
      </c>
      <c r="BA15" s="219">
        <v>2</v>
      </c>
      <c r="BB15" s="219">
        <v>14</v>
      </c>
      <c r="BC15" s="219">
        <v>24</v>
      </c>
      <c r="BD15" s="219">
        <v>20</v>
      </c>
      <c r="BE15" s="219">
        <v>0</v>
      </c>
      <c r="BF15" s="219">
        <v>3.94</v>
      </c>
      <c r="BG15" s="219">
        <v>0.99</v>
      </c>
      <c r="BH15" s="219">
        <v>4</v>
      </c>
      <c r="BI15" s="219">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9" t="s">
        <v>275</v>
      </c>
      <c r="AP16" s="219">
        <v>0</v>
      </c>
      <c r="AQ16" s="219">
        <v>1</v>
      </c>
      <c r="AR16" s="219">
        <v>6</v>
      </c>
      <c r="AS16" s="219">
        <v>13</v>
      </c>
      <c r="AT16" s="219">
        <v>23</v>
      </c>
      <c r="AU16" s="219">
        <v>13</v>
      </c>
      <c r="AV16" s="219">
        <v>6</v>
      </c>
      <c r="AW16" s="219">
        <v>62</v>
      </c>
      <c r="AX16" s="219" t="s">
        <v>275</v>
      </c>
      <c r="AY16" s="219">
        <v>0</v>
      </c>
      <c r="AZ16" s="219">
        <v>1</v>
      </c>
      <c r="BA16" s="219">
        <v>6</v>
      </c>
      <c r="BB16" s="219">
        <v>13</v>
      </c>
      <c r="BC16" s="219">
        <v>23</v>
      </c>
      <c r="BD16" s="219">
        <v>13</v>
      </c>
      <c r="BE16" s="219">
        <v>0</v>
      </c>
      <c r="BF16" s="219">
        <v>3.73</v>
      </c>
      <c r="BG16" s="219">
        <v>1</v>
      </c>
      <c r="BH16" s="219">
        <v>4</v>
      </c>
      <c r="BI16" s="219">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9" t="s">
        <v>276</v>
      </c>
      <c r="AP17" s="219">
        <v>0</v>
      </c>
      <c r="AQ17" s="219">
        <v>1</v>
      </c>
      <c r="AR17" s="219">
        <v>1</v>
      </c>
      <c r="AS17" s="219">
        <v>16</v>
      </c>
      <c r="AT17" s="219">
        <v>27</v>
      </c>
      <c r="AU17" s="219">
        <v>16</v>
      </c>
      <c r="AV17" s="219">
        <v>1</v>
      </c>
      <c r="AW17" s="219">
        <v>62</v>
      </c>
      <c r="AX17" s="219" t="s">
        <v>276</v>
      </c>
      <c r="AY17" s="219">
        <v>0</v>
      </c>
      <c r="AZ17" s="219">
        <v>1</v>
      </c>
      <c r="BA17" s="219">
        <v>1</v>
      </c>
      <c r="BB17" s="219">
        <v>16</v>
      </c>
      <c r="BC17" s="219">
        <v>27</v>
      </c>
      <c r="BD17" s="219">
        <v>16</v>
      </c>
      <c r="BE17" s="219">
        <v>0</v>
      </c>
      <c r="BF17" s="219">
        <v>3.92</v>
      </c>
      <c r="BG17" s="219">
        <v>0.86</v>
      </c>
      <c r="BH17" s="219">
        <v>4</v>
      </c>
      <c r="BI17" s="219">
        <v>4</v>
      </c>
    </row>
    <row r="18" spans="1:61" ht="21">
      <c r="A18" s="252" t="s">
        <v>214</v>
      </c>
      <c r="B18" s="252"/>
      <c r="C18" s="252"/>
      <c r="D18" s="252"/>
      <c r="E18" s="252"/>
      <c r="F18" s="252"/>
      <c r="G18" s="252"/>
      <c r="H18" s="252"/>
      <c r="I18" s="252"/>
      <c r="J18" s="252"/>
      <c r="K18" s="252"/>
      <c r="L18" s="252"/>
      <c r="M18" s="252"/>
      <c r="N18" s="252"/>
      <c r="O18" s="252"/>
      <c r="P18" s="252"/>
      <c r="Q18" s="252"/>
      <c r="R18" s="252"/>
      <c r="S18" s="252"/>
      <c r="T18" s="252"/>
      <c r="U18" s="252"/>
      <c r="V18" s="4"/>
      <c r="W18" s="4"/>
      <c r="X18" s="4"/>
      <c r="Y18" s="150"/>
      <c r="Z18" s="151"/>
      <c r="AA18" s="152"/>
      <c r="AB18" s="153"/>
      <c r="AC18" s="153"/>
      <c r="AD18" s="153"/>
      <c r="AE18" s="132"/>
      <c r="AF18" s="4"/>
      <c r="AG18" s="4"/>
      <c r="AH18" s="4"/>
      <c r="AI18" s="4"/>
      <c r="AJ18" s="4"/>
      <c r="AK18" s="4"/>
      <c r="AL18" s="150"/>
      <c r="AM18" s="184"/>
      <c r="AN18" s="185"/>
      <c r="AO18" s="219" t="s">
        <v>277</v>
      </c>
      <c r="AP18" s="219">
        <v>0</v>
      </c>
      <c r="AQ18" s="219">
        <v>1</v>
      </c>
      <c r="AR18" s="219">
        <v>1</v>
      </c>
      <c r="AS18" s="219">
        <v>13</v>
      </c>
      <c r="AT18" s="219">
        <v>28</v>
      </c>
      <c r="AU18" s="219">
        <v>19</v>
      </c>
      <c r="AV18" s="219">
        <v>0</v>
      </c>
      <c r="AW18" s="219">
        <v>62</v>
      </c>
      <c r="AX18" s="219" t="s">
        <v>277</v>
      </c>
      <c r="AY18" s="219">
        <v>0</v>
      </c>
      <c r="AZ18" s="219">
        <v>1</v>
      </c>
      <c r="BA18" s="219">
        <v>1</v>
      </c>
      <c r="BB18" s="219">
        <v>13</v>
      </c>
      <c r="BC18" s="219">
        <v>28</v>
      </c>
      <c r="BD18" s="219">
        <v>19</v>
      </c>
      <c r="BE18" s="219">
        <v>0</v>
      </c>
      <c r="BF18" s="219">
        <v>4.0199999999999996</v>
      </c>
      <c r="BG18" s="219">
        <v>0.86</v>
      </c>
      <c r="BH18" s="219">
        <v>4</v>
      </c>
      <c r="BI18" s="219">
        <v>4</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9" t="s">
        <v>278</v>
      </c>
      <c r="AP19" s="219">
        <v>0</v>
      </c>
      <c r="AQ19" s="219">
        <v>1</v>
      </c>
      <c r="AR19" s="219">
        <v>1</v>
      </c>
      <c r="AS19" s="219">
        <v>8</v>
      </c>
      <c r="AT19" s="219">
        <v>24</v>
      </c>
      <c r="AU19" s="219">
        <v>26</v>
      </c>
      <c r="AV19" s="219">
        <v>2</v>
      </c>
      <c r="AW19" s="219">
        <v>62</v>
      </c>
      <c r="AX19" s="219" t="s">
        <v>278</v>
      </c>
      <c r="AY19" s="219">
        <v>0</v>
      </c>
      <c r="AZ19" s="219">
        <v>1</v>
      </c>
      <c r="BA19" s="219">
        <v>1</v>
      </c>
      <c r="BB19" s="219">
        <v>8</v>
      </c>
      <c r="BC19" s="219">
        <v>24</v>
      </c>
      <c r="BD19" s="219">
        <v>26</v>
      </c>
      <c r="BE19" s="219">
        <v>0</v>
      </c>
      <c r="BF19" s="219">
        <v>4.22</v>
      </c>
      <c r="BG19" s="219">
        <v>0.87</v>
      </c>
      <c r="BH19" s="219">
        <v>4</v>
      </c>
      <c r="BI19" s="219">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9" t="s">
        <v>279</v>
      </c>
      <c r="AP20" s="219">
        <v>19</v>
      </c>
      <c r="AQ20" s="219">
        <v>1</v>
      </c>
      <c r="AR20" s="219">
        <v>2</v>
      </c>
      <c r="AS20" s="219">
        <v>9</v>
      </c>
      <c r="AT20" s="219">
        <v>15</v>
      </c>
      <c r="AU20" s="219">
        <v>14</v>
      </c>
      <c r="AV20" s="219">
        <v>2</v>
      </c>
      <c r="AW20" s="219">
        <v>62</v>
      </c>
      <c r="AX20" s="219" t="s">
        <v>279</v>
      </c>
      <c r="AY20" s="219">
        <v>0</v>
      </c>
      <c r="AZ20" s="219">
        <v>1</v>
      </c>
      <c r="BA20" s="219">
        <v>2</v>
      </c>
      <c r="BB20" s="219">
        <v>9</v>
      </c>
      <c r="BC20" s="219">
        <v>15</v>
      </c>
      <c r="BD20" s="219">
        <v>14</v>
      </c>
      <c r="BE20" s="219">
        <v>0</v>
      </c>
      <c r="BF20" s="219">
        <v>3.95</v>
      </c>
      <c r="BG20" s="219">
        <v>1</v>
      </c>
      <c r="BH20" s="219">
        <v>4</v>
      </c>
      <c r="BI20" s="219">
        <v>4</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9" t="s">
        <v>280</v>
      </c>
      <c r="AP21" s="219">
        <v>10</v>
      </c>
      <c r="AQ21" s="219">
        <v>5</v>
      </c>
      <c r="AR21" s="219">
        <v>9</v>
      </c>
      <c r="AS21" s="219">
        <v>18</v>
      </c>
      <c r="AT21" s="219">
        <v>10</v>
      </c>
      <c r="AU21" s="219">
        <v>9</v>
      </c>
      <c r="AV21" s="219">
        <v>1</v>
      </c>
      <c r="AW21" s="219">
        <v>62</v>
      </c>
      <c r="AX21" s="219" t="s">
        <v>280</v>
      </c>
      <c r="AY21" s="219">
        <v>0</v>
      </c>
      <c r="AZ21" s="219">
        <v>5</v>
      </c>
      <c r="BA21" s="219">
        <v>9</v>
      </c>
      <c r="BB21" s="219">
        <v>18</v>
      </c>
      <c r="BC21" s="219">
        <v>10</v>
      </c>
      <c r="BD21" s="219">
        <v>9</v>
      </c>
      <c r="BE21" s="219">
        <v>0</v>
      </c>
      <c r="BF21" s="219">
        <v>3.18</v>
      </c>
      <c r="BG21" s="219">
        <v>1.21</v>
      </c>
      <c r="BH21" s="219">
        <v>3</v>
      </c>
      <c r="BI21" s="219">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9" t="s">
        <v>281</v>
      </c>
      <c r="AP22" s="219">
        <v>17</v>
      </c>
      <c r="AQ22" s="219">
        <v>5</v>
      </c>
      <c r="AR22" s="219">
        <v>11</v>
      </c>
      <c r="AS22" s="219">
        <v>9</v>
      </c>
      <c r="AT22" s="219">
        <v>9</v>
      </c>
      <c r="AU22" s="219">
        <v>8</v>
      </c>
      <c r="AV22" s="219">
        <v>3</v>
      </c>
      <c r="AW22" s="219">
        <v>62</v>
      </c>
      <c r="AX22" s="219" t="s">
        <v>281</v>
      </c>
      <c r="AY22" s="219">
        <v>0</v>
      </c>
      <c r="AZ22" s="219">
        <v>5</v>
      </c>
      <c r="BA22" s="219">
        <v>11</v>
      </c>
      <c r="BB22" s="219">
        <v>9</v>
      </c>
      <c r="BC22" s="219">
        <v>9</v>
      </c>
      <c r="BD22" s="219">
        <v>8</v>
      </c>
      <c r="BE22" s="219">
        <v>0</v>
      </c>
      <c r="BF22" s="219">
        <v>3.1</v>
      </c>
      <c r="BG22" s="219">
        <v>1.32</v>
      </c>
      <c r="BH22" s="219">
        <v>3</v>
      </c>
      <c r="BI22" s="219">
        <v>2</v>
      </c>
    </row>
    <row r="23" spans="1:61" ht="34.5" customHeight="1">
      <c r="A23" s="153"/>
      <c r="B23" s="133" t="s">
        <v>216</v>
      </c>
      <c r="C23" s="157">
        <v>12</v>
      </c>
      <c r="D23" s="128">
        <f>C23/SUM(C$23:C$29)</f>
        <v>0.16</v>
      </c>
      <c r="E23" s="116"/>
      <c r="F23" s="4"/>
      <c r="G23" s="4"/>
      <c r="H23" s="151"/>
      <c r="I23" s="151"/>
      <c r="J23" s="152"/>
      <c r="K23" s="153"/>
      <c r="L23" s="156"/>
      <c r="M23" s="156"/>
      <c r="N23" s="132"/>
      <c r="P23" s="4"/>
      <c r="Q23" s="4"/>
      <c r="R23" s="4"/>
      <c r="S23" s="4"/>
      <c r="T23" s="4"/>
      <c r="U23" s="146"/>
      <c r="V23" s="151"/>
      <c r="W23" s="152"/>
      <c r="X23" s="153"/>
      <c r="AO23" s="219" t="s">
        <v>282</v>
      </c>
      <c r="AP23" s="219">
        <v>18</v>
      </c>
      <c r="AQ23" s="219">
        <v>4</v>
      </c>
      <c r="AR23" s="219">
        <v>3</v>
      </c>
      <c r="AS23" s="219">
        <v>12</v>
      </c>
      <c r="AT23" s="219">
        <v>13</v>
      </c>
      <c r="AU23" s="219">
        <v>9</v>
      </c>
      <c r="AV23" s="219">
        <v>3</v>
      </c>
      <c r="AW23" s="219">
        <v>62</v>
      </c>
      <c r="AX23" s="219" t="s">
        <v>282</v>
      </c>
      <c r="AY23" s="219">
        <v>0</v>
      </c>
      <c r="AZ23" s="219">
        <v>4</v>
      </c>
      <c r="BA23" s="219">
        <v>3</v>
      </c>
      <c r="BB23" s="219">
        <v>12</v>
      </c>
      <c r="BC23" s="219">
        <v>13</v>
      </c>
      <c r="BD23" s="219">
        <v>9</v>
      </c>
      <c r="BE23" s="219">
        <v>0</v>
      </c>
      <c r="BF23" s="219">
        <v>3.49</v>
      </c>
      <c r="BG23" s="219">
        <v>1.21</v>
      </c>
      <c r="BH23" s="219">
        <v>4</v>
      </c>
      <c r="BI23" s="219">
        <v>4</v>
      </c>
    </row>
    <row r="24" spans="1:61" ht="18.75" customHeight="1">
      <c r="A24" s="153"/>
      <c r="B24" s="133" t="s">
        <v>217</v>
      </c>
      <c r="C24" s="157">
        <v>27</v>
      </c>
      <c r="D24" s="128">
        <f t="shared" ref="D24:D29" si="0">C24/SUM(C$23:C$29)</f>
        <v>0.36</v>
      </c>
      <c r="E24" s="116"/>
      <c r="F24" s="4"/>
      <c r="G24" s="4"/>
      <c r="H24" s="150"/>
      <c r="I24" s="146"/>
      <c r="J24" s="152"/>
      <c r="K24" s="153"/>
      <c r="L24" s="156"/>
      <c r="M24" s="156"/>
      <c r="N24" s="132"/>
      <c r="P24" s="4"/>
      <c r="Q24" s="4"/>
      <c r="R24" s="4"/>
      <c r="S24" s="4"/>
      <c r="T24" s="4"/>
      <c r="U24" s="146"/>
      <c r="V24" s="151"/>
      <c r="W24" s="152"/>
      <c r="X24" s="153"/>
      <c r="AO24" s="219" t="s">
        <v>283</v>
      </c>
      <c r="AP24" s="219">
        <v>23</v>
      </c>
      <c r="AQ24" s="219">
        <v>4</v>
      </c>
      <c r="AR24" s="219">
        <v>3</v>
      </c>
      <c r="AS24" s="219">
        <v>12</v>
      </c>
      <c r="AT24" s="219">
        <v>5</v>
      </c>
      <c r="AU24" s="219">
        <v>8</v>
      </c>
      <c r="AV24" s="219">
        <v>7</v>
      </c>
      <c r="AW24" s="219">
        <v>62</v>
      </c>
      <c r="AX24" s="219" t="s">
        <v>283</v>
      </c>
      <c r="AY24" s="219">
        <v>0</v>
      </c>
      <c r="AZ24" s="219">
        <v>4</v>
      </c>
      <c r="BA24" s="219">
        <v>3</v>
      </c>
      <c r="BB24" s="219">
        <v>12</v>
      </c>
      <c r="BC24" s="219">
        <v>5</v>
      </c>
      <c r="BD24" s="219">
        <v>8</v>
      </c>
      <c r="BE24" s="219">
        <v>0</v>
      </c>
      <c r="BF24" s="219">
        <v>3.31</v>
      </c>
      <c r="BG24" s="219">
        <v>1.31</v>
      </c>
      <c r="BH24" s="219">
        <v>3</v>
      </c>
      <c r="BI24" s="219">
        <v>3</v>
      </c>
    </row>
    <row r="25" spans="1:61" ht="18.75" customHeight="1">
      <c r="A25" s="153"/>
      <c r="B25" s="133" t="s">
        <v>218</v>
      </c>
      <c r="C25" s="157">
        <v>19</v>
      </c>
      <c r="D25" s="128">
        <f t="shared" si="0"/>
        <v>0.25333333333333335</v>
      </c>
      <c r="E25" s="116"/>
      <c r="F25" s="4"/>
      <c r="G25" s="4"/>
      <c r="H25" s="4"/>
      <c r="I25" s="4"/>
      <c r="J25" s="4"/>
      <c r="K25" s="4"/>
      <c r="L25" s="4"/>
      <c r="P25" s="4"/>
      <c r="Q25" s="4"/>
      <c r="R25" s="4"/>
      <c r="S25" s="4"/>
      <c r="T25" s="4"/>
      <c r="U25" s="146"/>
      <c r="V25" s="151"/>
      <c r="W25" s="152"/>
      <c r="X25" s="153"/>
      <c r="AO25" s="219" t="s">
        <v>284</v>
      </c>
      <c r="AP25" s="219">
        <v>19</v>
      </c>
      <c r="AQ25" s="219">
        <v>6</v>
      </c>
      <c r="AR25" s="219">
        <v>2</v>
      </c>
      <c r="AS25" s="219">
        <v>8</v>
      </c>
      <c r="AT25" s="219">
        <v>11</v>
      </c>
      <c r="AU25" s="219">
        <v>8</v>
      </c>
      <c r="AV25" s="219">
        <v>8</v>
      </c>
      <c r="AW25" s="219">
        <v>62</v>
      </c>
      <c r="AX25" s="219" t="s">
        <v>284</v>
      </c>
      <c r="AY25" s="219">
        <v>0</v>
      </c>
      <c r="AZ25" s="219">
        <v>6</v>
      </c>
      <c r="BA25" s="219">
        <v>2</v>
      </c>
      <c r="BB25" s="219">
        <v>8</v>
      </c>
      <c r="BC25" s="219">
        <v>11</v>
      </c>
      <c r="BD25" s="219">
        <v>8</v>
      </c>
      <c r="BE25" s="219">
        <v>0</v>
      </c>
      <c r="BF25" s="219">
        <v>3.37</v>
      </c>
      <c r="BG25" s="219">
        <v>1.37</v>
      </c>
      <c r="BH25" s="219">
        <v>4</v>
      </c>
      <c r="BI25" s="219">
        <v>4</v>
      </c>
    </row>
    <row r="26" spans="1:61" ht="18.75" customHeight="1">
      <c r="A26" s="153"/>
      <c r="B26" s="133" t="s">
        <v>219</v>
      </c>
      <c r="C26" s="157">
        <v>1</v>
      </c>
      <c r="D26" s="128">
        <f t="shared" si="0"/>
        <v>1.3333333333333334E-2</v>
      </c>
      <c r="E26" s="116"/>
      <c r="F26" s="4"/>
      <c r="G26" s="4"/>
      <c r="H26" s="4"/>
      <c r="I26" s="4"/>
      <c r="J26" s="4"/>
      <c r="K26" s="4"/>
      <c r="L26" s="4"/>
      <c r="P26" s="4"/>
      <c r="Q26" s="4"/>
      <c r="R26" s="4"/>
      <c r="S26" s="4"/>
      <c r="T26" s="4"/>
      <c r="U26" s="146"/>
      <c r="V26" s="151"/>
      <c r="W26" s="152"/>
      <c r="X26" s="153"/>
      <c r="AO26" s="219" t="s">
        <v>285</v>
      </c>
      <c r="AP26" s="219">
        <v>24</v>
      </c>
      <c r="AQ26" s="219">
        <v>4</v>
      </c>
      <c r="AR26" s="219">
        <v>2</v>
      </c>
      <c r="AS26" s="219">
        <v>10</v>
      </c>
      <c r="AT26" s="219">
        <v>5</v>
      </c>
      <c r="AU26" s="219">
        <v>9</v>
      </c>
      <c r="AV26" s="219">
        <v>8</v>
      </c>
      <c r="AW26" s="219">
        <v>62</v>
      </c>
      <c r="AX26" s="219" t="s">
        <v>285</v>
      </c>
      <c r="AY26" s="219">
        <v>0</v>
      </c>
      <c r="AZ26" s="219">
        <v>4</v>
      </c>
      <c r="BA26" s="219">
        <v>2</v>
      </c>
      <c r="BB26" s="219">
        <v>10</v>
      </c>
      <c r="BC26" s="219">
        <v>5</v>
      </c>
      <c r="BD26" s="219">
        <v>9</v>
      </c>
      <c r="BE26" s="219">
        <v>0</v>
      </c>
      <c r="BF26" s="219">
        <v>3.43</v>
      </c>
      <c r="BG26" s="219">
        <v>1.36</v>
      </c>
      <c r="BH26" s="219">
        <v>3</v>
      </c>
      <c r="BI26" s="219">
        <v>3</v>
      </c>
    </row>
    <row r="27" spans="1:61" ht="56.25" customHeight="1">
      <c r="A27" s="153"/>
      <c r="B27" s="133" t="s">
        <v>220</v>
      </c>
      <c r="C27" s="157">
        <v>11</v>
      </c>
      <c r="D27" s="128">
        <f t="shared" si="0"/>
        <v>0.14666666666666667</v>
      </c>
      <c r="E27" s="116"/>
      <c r="F27" s="4"/>
      <c r="G27" s="4"/>
      <c r="H27" s="4"/>
      <c r="I27" s="4"/>
      <c r="J27" s="4"/>
      <c r="K27" s="4"/>
      <c r="L27" s="4"/>
      <c r="P27" s="4"/>
      <c r="Q27" s="4"/>
      <c r="R27" s="4"/>
      <c r="S27" s="4"/>
      <c r="T27" s="4"/>
      <c r="U27" s="4"/>
      <c r="V27" s="4"/>
      <c r="W27" s="4"/>
      <c r="X27" s="4"/>
      <c r="AO27" s="219" t="s">
        <v>286</v>
      </c>
      <c r="AP27" s="219">
        <v>8</v>
      </c>
      <c r="AQ27" s="219">
        <v>4</v>
      </c>
      <c r="AR27" s="219">
        <v>2</v>
      </c>
      <c r="AS27" s="219">
        <v>14</v>
      </c>
      <c r="AT27" s="219">
        <v>17</v>
      </c>
      <c r="AU27" s="219">
        <v>12</v>
      </c>
      <c r="AV27" s="219">
        <v>5</v>
      </c>
      <c r="AW27" s="219">
        <v>62</v>
      </c>
      <c r="AX27" s="219" t="s">
        <v>286</v>
      </c>
      <c r="AY27" s="219">
        <v>0</v>
      </c>
      <c r="AZ27" s="219">
        <v>4</v>
      </c>
      <c r="BA27" s="219">
        <v>2</v>
      </c>
      <c r="BB27" s="219">
        <v>14</v>
      </c>
      <c r="BC27" s="219">
        <v>17</v>
      </c>
      <c r="BD27" s="219">
        <v>12</v>
      </c>
      <c r="BE27" s="219">
        <v>0</v>
      </c>
      <c r="BF27" s="219">
        <v>3.63</v>
      </c>
      <c r="BG27" s="219">
        <v>1.1499999999999999</v>
      </c>
      <c r="BH27" s="219">
        <v>4</v>
      </c>
      <c r="BI27" s="219">
        <v>4</v>
      </c>
    </row>
    <row r="28" spans="1:61" ht="56.25">
      <c r="A28" s="4"/>
      <c r="B28" s="133" t="s">
        <v>221</v>
      </c>
      <c r="C28" s="157">
        <v>2</v>
      </c>
      <c r="D28" s="128">
        <f t="shared" si="0"/>
        <v>2.6666666666666668E-2</v>
      </c>
      <c r="E28" s="4"/>
      <c r="F28" s="4"/>
      <c r="G28" s="4"/>
      <c r="H28" s="4"/>
      <c r="I28" s="4"/>
      <c r="J28" s="4"/>
      <c r="K28" s="4"/>
      <c r="L28" s="4"/>
      <c r="P28" s="4"/>
      <c r="Q28" s="4"/>
      <c r="R28" s="4"/>
      <c r="S28" s="4"/>
      <c r="T28" s="4"/>
      <c r="U28" s="4"/>
      <c r="V28" s="4"/>
      <c r="W28" s="4"/>
      <c r="X28" s="4"/>
      <c r="AO28" s="219" t="s">
        <v>287</v>
      </c>
      <c r="AP28" s="219">
        <v>0</v>
      </c>
      <c r="AQ28" s="219">
        <v>1</v>
      </c>
      <c r="AR28" s="219">
        <v>1</v>
      </c>
      <c r="AS28" s="219">
        <v>3</v>
      </c>
      <c r="AT28" s="219">
        <v>2</v>
      </c>
      <c r="AU28" s="219">
        <v>5</v>
      </c>
      <c r="AV28" s="219">
        <v>1</v>
      </c>
      <c r="AW28" s="219">
        <v>13</v>
      </c>
      <c r="AX28" s="219" t="s">
        <v>287</v>
      </c>
      <c r="AY28" s="219">
        <v>0</v>
      </c>
      <c r="AZ28" s="219">
        <v>1</v>
      </c>
      <c r="BA28" s="219">
        <v>1</v>
      </c>
      <c r="BB28" s="219">
        <v>3</v>
      </c>
      <c r="BC28" s="219">
        <v>2</v>
      </c>
      <c r="BD28" s="219">
        <v>5</v>
      </c>
      <c r="BE28" s="219">
        <v>0</v>
      </c>
      <c r="BF28" s="219">
        <v>3.75</v>
      </c>
      <c r="BG28" s="219">
        <v>1.36</v>
      </c>
      <c r="BH28" s="219">
        <v>4</v>
      </c>
      <c r="BI28" s="219">
        <v>5</v>
      </c>
    </row>
    <row r="29" spans="1:61" ht="18.75">
      <c r="A29" s="4"/>
      <c r="B29" s="133" t="s">
        <v>208</v>
      </c>
      <c r="C29" s="157">
        <v>3</v>
      </c>
      <c r="D29" s="128">
        <f t="shared" si="0"/>
        <v>0.04</v>
      </c>
      <c r="E29" s="4"/>
      <c r="F29" s="4"/>
      <c r="G29" s="4"/>
      <c r="H29" s="4"/>
      <c r="I29" s="4"/>
      <c r="J29" s="4"/>
      <c r="K29" s="4"/>
      <c r="L29" s="4"/>
      <c r="P29" s="4"/>
      <c r="Q29" s="4"/>
      <c r="R29" s="4"/>
      <c r="S29" s="4"/>
      <c r="T29" s="4"/>
      <c r="U29" s="4"/>
      <c r="V29" s="4"/>
      <c r="W29" s="4"/>
      <c r="X29" s="4"/>
      <c r="AO29" s="219" t="s">
        <v>288</v>
      </c>
      <c r="AP29" s="219">
        <v>0</v>
      </c>
      <c r="AQ29" s="219">
        <v>1</v>
      </c>
      <c r="AR29" s="219">
        <v>2</v>
      </c>
      <c r="AS29" s="219">
        <v>1</v>
      </c>
      <c r="AT29" s="219">
        <v>6</v>
      </c>
      <c r="AU29" s="219">
        <v>2</v>
      </c>
      <c r="AV29" s="219">
        <v>1</v>
      </c>
      <c r="AW29" s="219">
        <v>13</v>
      </c>
      <c r="AX29" s="219" t="s">
        <v>288</v>
      </c>
      <c r="AY29" s="219">
        <v>0</v>
      </c>
      <c r="AZ29" s="219">
        <v>1</v>
      </c>
      <c r="BA29" s="219">
        <v>2</v>
      </c>
      <c r="BB29" s="219">
        <v>1</v>
      </c>
      <c r="BC29" s="219">
        <v>6</v>
      </c>
      <c r="BD29" s="219">
        <v>2</v>
      </c>
      <c r="BE29" s="219">
        <v>0</v>
      </c>
      <c r="BF29" s="219">
        <v>3.5</v>
      </c>
      <c r="BG29" s="219">
        <v>1.24</v>
      </c>
      <c r="BH29" s="219">
        <v>4</v>
      </c>
      <c r="BI29" s="219">
        <v>4</v>
      </c>
    </row>
    <row r="30" spans="1:61">
      <c r="A30" s="4"/>
      <c r="B30" s="190"/>
      <c r="C30" s="4"/>
      <c r="D30" s="4"/>
      <c r="E30" s="4"/>
      <c r="F30" s="4"/>
      <c r="G30" s="4"/>
      <c r="H30" s="4"/>
      <c r="I30" s="4"/>
      <c r="J30" s="4"/>
      <c r="K30" s="4"/>
      <c r="L30" s="4"/>
      <c r="P30" s="4"/>
      <c r="Q30" s="4"/>
      <c r="R30" s="4"/>
      <c r="S30" s="4"/>
      <c r="T30" s="4"/>
      <c r="U30" s="4"/>
      <c r="V30" s="4"/>
      <c r="W30" s="4"/>
      <c r="X30" s="4"/>
      <c r="AO30" s="219" t="s">
        <v>289</v>
      </c>
      <c r="AP30" s="219">
        <v>0</v>
      </c>
      <c r="AQ30" s="219">
        <v>2</v>
      </c>
      <c r="AR30" s="219">
        <v>0</v>
      </c>
      <c r="AS30" s="219">
        <v>6</v>
      </c>
      <c r="AT30" s="219">
        <v>2</v>
      </c>
      <c r="AU30" s="219">
        <v>2</v>
      </c>
      <c r="AV30" s="219">
        <v>1</v>
      </c>
      <c r="AW30" s="219">
        <v>13</v>
      </c>
      <c r="AX30" s="219" t="s">
        <v>289</v>
      </c>
      <c r="AY30" s="219">
        <v>0</v>
      </c>
      <c r="AZ30" s="219">
        <v>2</v>
      </c>
      <c r="BA30" s="219">
        <v>0</v>
      </c>
      <c r="BB30" s="219">
        <v>6</v>
      </c>
      <c r="BC30" s="219">
        <v>2</v>
      </c>
      <c r="BD30" s="219">
        <v>2</v>
      </c>
      <c r="BE30" s="219">
        <v>0</v>
      </c>
      <c r="BF30" s="219">
        <v>3.17</v>
      </c>
      <c r="BG30" s="219">
        <v>1.27</v>
      </c>
      <c r="BH30" s="219">
        <v>3</v>
      </c>
      <c r="BI30" s="219">
        <v>3</v>
      </c>
    </row>
    <row r="31" spans="1:61">
      <c r="A31" s="4"/>
      <c r="B31" s="4"/>
      <c r="C31" s="4"/>
      <c r="D31" s="4"/>
      <c r="E31" s="4"/>
      <c r="F31" s="4"/>
      <c r="G31" s="4"/>
      <c r="H31" s="4"/>
      <c r="I31" s="4"/>
      <c r="J31" s="4"/>
      <c r="K31" s="4"/>
      <c r="L31" s="4"/>
      <c r="P31" s="4"/>
      <c r="Q31" s="4"/>
      <c r="R31" s="4"/>
      <c r="S31" s="4"/>
      <c r="T31" s="4"/>
      <c r="U31" s="4"/>
      <c r="V31" s="4"/>
      <c r="W31" s="4"/>
      <c r="X31" s="4"/>
      <c r="AO31" s="219" t="s">
        <v>290</v>
      </c>
      <c r="AP31" s="219">
        <v>0</v>
      </c>
      <c r="AQ31" s="219">
        <v>2</v>
      </c>
      <c r="AR31" s="219">
        <v>1</v>
      </c>
      <c r="AS31" s="219">
        <v>1</v>
      </c>
      <c r="AT31" s="219">
        <v>3</v>
      </c>
      <c r="AU31" s="219">
        <v>5</v>
      </c>
      <c r="AV31" s="219">
        <v>1</v>
      </c>
      <c r="AW31" s="219">
        <v>13</v>
      </c>
      <c r="AX31" s="219" t="s">
        <v>290</v>
      </c>
      <c r="AY31" s="219">
        <v>0</v>
      </c>
      <c r="AZ31" s="219">
        <v>2</v>
      </c>
      <c r="BA31" s="219">
        <v>1</v>
      </c>
      <c r="BB31" s="219">
        <v>1</v>
      </c>
      <c r="BC31" s="219">
        <v>3</v>
      </c>
      <c r="BD31" s="219">
        <v>5</v>
      </c>
      <c r="BE31" s="219">
        <v>0</v>
      </c>
      <c r="BF31" s="219">
        <v>3.67</v>
      </c>
      <c r="BG31" s="219">
        <v>1.56</v>
      </c>
      <c r="BH31" s="219">
        <v>4</v>
      </c>
      <c r="BI31" s="219">
        <v>5</v>
      </c>
    </row>
    <row r="32" spans="1:61">
      <c r="A32" s="4"/>
      <c r="B32" s="4"/>
      <c r="C32" s="4"/>
      <c r="D32" s="4"/>
      <c r="E32" s="4"/>
      <c r="F32" s="4"/>
      <c r="G32" s="4"/>
      <c r="H32" s="4"/>
      <c r="I32" s="4"/>
      <c r="J32" s="4"/>
      <c r="K32" s="4"/>
      <c r="L32" s="4"/>
      <c r="P32" s="4"/>
      <c r="Q32" s="4"/>
      <c r="R32" s="4"/>
      <c r="S32" s="4"/>
      <c r="T32" s="4"/>
      <c r="U32" s="4"/>
      <c r="V32" s="4"/>
      <c r="W32" s="4"/>
      <c r="X32" s="4"/>
      <c r="AO32" s="219" t="s">
        <v>291</v>
      </c>
      <c r="AP32" s="219">
        <v>0</v>
      </c>
      <c r="AQ32" s="219">
        <v>2</v>
      </c>
      <c r="AR32" s="219">
        <v>0</v>
      </c>
      <c r="AS32" s="219">
        <v>1</v>
      </c>
      <c r="AT32" s="219">
        <v>3</v>
      </c>
      <c r="AU32" s="219">
        <v>4</v>
      </c>
      <c r="AV32" s="219">
        <v>3</v>
      </c>
      <c r="AW32" s="219">
        <v>13</v>
      </c>
      <c r="AX32" s="219" t="s">
        <v>291</v>
      </c>
      <c r="AY32" s="219">
        <v>0</v>
      </c>
      <c r="AZ32" s="219">
        <v>2</v>
      </c>
      <c r="BA32" s="219">
        <v>0</v>
      </c>
      <c r="BB32" s="219">
        <v>1</v>
      </c>
      <c r="BC32" s="219">
        <v>3</v>
      </c>
      <c r="BD32" s="219">
        <v>4</v>
      </c>
      <c r="BE32" s="219">
        <v>0</v>
      </c>
      <c r="BF32" s="219">
        <v>3.7</v>
      </c>
      <c r="BG32" s="219">
        <v>1.57</v>
      </c>
      <c r="BH32" s="219">
        <v>4</v>
      </c>
      <c r="BI32" s="219">
        <v>5</v>
      </c>
    </row>
    <row r="33" spans="1:61">
      <c r="A33" s="4"/>
      <c r="B33" s="4"/>
      <c r="C33" s="4"/>
      <c r="D33" s="4"/>
      <c r="E33" s="4"/>
      <c r="F33" s="4"/>
      <c r="G33" s="4"/>
      <c r="H33" s="4"/>
      <c r="I33" s="4"/>
      <c r="J33" s="4"/>
      <c r="K33" s="4"/>
      <c r="L33" s="4"/>
      <c r="P33" s="4"/>
      <c r="Q33" s="4"/>
      <c r="R33" s="4"/>
      <c r="S33" s="4"/>
      <c r="T33" s="4"/>
      <c r="U33" s="4"/>
      <c r="V33" s="4"/>
      <c r="W33" s="4"/>
      <c r="X33" s="4"/>
      <c r="AO33" s="219" t="s">
        <v>292</v>
      </c>
      <c r="AP33" s="219">
        <v>0</v>
      </c>
      <c r="AQ33" s="219">
        <v>0</v>
      </c>
      <c r="AR33" s="219">
        <v>5</v>
      </c>
      <c r="AS33" s="219">
        <v>7</v>
      </c>
      <c r="AT33" s="219">
        <v>31</v>
      </c>
      <c r="AU33" s="219">
        <v>19</v>
      </c>
      <c r="AV33" s="219">
        <v>0</v>
      </c>
      <c r="AW33" s="219">
        <v>62</v>
      </c>
      <c r="AX33" s="219" t="s">
        <v>292</v>
      </c>
      <c r="AY33" s="219">
        <v>0</v>
      </c>
      <c r="AZ33" s="219">
        <v>0</v>
      </c>
      <c r="BA33" s="219">
        <v>5</v>
      </c>
      <c r="BB33" s="219">
        <v>7</v>
      </c>
      <c r="BC33" s="219">
        <v>31</v>
      </c>
      <c r="BD33" s="219">
        <v>19</v>
      </c>
      <c r="BE33" s="219">
        <v>0</v>
      </c>
      <c r="BF33" s="219">
        <v>4.03</v>
      </c>
      <c r="BG33" s="219">
        <v>0.87</v>
      </c>
      <c r="BH33" s="219">
        <v>4</v>
      </c>
      <c r="BI33" s="219">
        <v>4</v>
      </c>
    </row>
    <row r="34" spans="1:61">
      <c r="A34" s="4"/>
      <c r="B34" s="4"/>
      <c r="C34" s="4"/>
      <c r="D34" s="4"/>
      <c r="E34" s="4"/>
      <c r="F34" s="4"/>
      <c r="G34" s="4"/>
      <c r="H34" s="4"/>
      <c r="I34" s="4"/>
      <c r="J34" s="4"/>
      <c r="K34" s="4"/>
      <c r="L34" s="4"/>
      <c r="P34" s="4"/>
      <c r="Q34" s="4"/>
      <c r="R34" s="4"/>
      <c r="S34" s="4"/>
      <c r="T34" s="4"/>
      <c r="U34" s="4"/>
      <c r="V34" s="4"/>
      <c r="W34" s="4"/>
      <c r="X34" s="4"/>
      <c r="AO34" s="219" t="s">
        <v>293</v>
      </c>
      <c r="AP34" s="219">
        <v>0</v>
      </c>
      <c r="AQ34" s="219">
        <v>0</v>
      </c>
      <c r="AR34" s="219">
        <v>5</v>
      </c>
      <c r="AS34" s="219">
        <v>9</v>
      </c>
      <c r="AT34" s="219">
        <v>31</v>
      </c>
      <c r="AU34" s="219">
        <v>17</v>
      </c>
      <c r="AV34" s="219">
        <v>0</v>
      </c>
      <c r="AW34" s="219">
        <v>62</v>
      </c>
      <c r="AX34" s="219" t="s">
        <v>293</v>
      </c>
      <c r="AY34" s="219">
        <v>0</v>
      </c>
      <c r="AZ34" s="219">
        <v>0</v>
      </c>
      <c r="BA34" s="219">
        <v>5</v>
      </c>
      <c r="BB34" s="219">
        <v>9</v>
      </c>
      <c r="BC34" s="219">
        <v>31</v>
      </c>
      <c r="BD34" s="219">
        <v>17</v>
      </c>
      <c r="BE34" s="219">
        <v>0</v>
      </c>
      <c r="BF34" s="219">
        <v>3.97</v>
      </c>
      <c r="BG34" s="219">
        <v>0.87</v>
      </c>
      <c r="BH34" s="219">
        <v>4</v>
      </c>
      <c r="BI34" s="219">
        <v>4</v>
      </c>
    </row>
    <row r="35" spans="1:61">
      <c r="A35" s="4"/>
      <c r="B35" s="4"/>
      <c r="C35" s="4"/>
      <c r="D35" s="4"/>
      <c r="E35" s="4"/>
      <c r="F35" s="4"/>
      <c r="G35" s="4"/>
      <c r="H35" s="4"/>
      <c r="I35" s="4"/>
      <c r="J35" s="4"/>
      <c r="K35" s="4"/>
      <c r="L35" s="4"/>
      <c r="P35" s="4"/>
      <c r="Q35" s="4"/>
      <c r="R35" s="4"/>
      <c r="S35" s="4"/>
      <c r="T35" s="4"/>
      <c r="U35" s="4"/>
      <c r="V35" s="4"/>
      <c r="W35" s="4"/>
      <c r="X35" s="4"/>
      <c r="AO35" s="219" t="s">
        <v>356</v>
      </c>
      <c r="AP35" s="219"/>
      <c r="AQ35" s="219"/>
      <c r="AR35" s="219"/>
      <c r="AS35" s="219"/>
      <c r="AT35" s="219"/>
      <c r="AU35" s="219"/>
      <c r="AV35" s="219"/>
      <c r="AW35" s="219"/>
      <c r="AX35" s="219" t="s">
        <v>356</v>
      </c>
      <c r="AY35" s="219"/>
      <c r="AZ35" s="219"/>
      <c r="BA35" s="219"/>
      <c r="BB35" s="219"/>
      <c r="BC35" s="219"/>
      <c r="BD35" s="219"/>
      <c r="BE35" s="219"/>
      <c r="BF35" s="219"/>
      <c r="BG35" s="219"/>
      <c r="BH35" s="219"/>
      <c r="BI35" s="219"/>
    </row>
    <row r="36" spans="1:61">
      <c r="A36" s="4"/>
      <c r="B36" s="4"/>
      <c r="C36" s="4"/>
      <c r="D36" s="4"/>
      <c r="E36" s="4"/>
      <c r="F36" s="4"/>
      <c r="G36" s="4"/>
      <c r="H36" s="4"/>
      <c r="I36" s="4"/>
      <c r="J36" s="4"/>
      <c r="K36" s="4"/>
      <c r="L36" s="4"/>
      <c r="M36" s="4"/>
      <c r="N36" s="4"/>
      <c r="P36" s="4"/>
      <c r="Q36" s="4"/>
      <c r="R36" s="4"/>
      <c r="S36" s="4"/>
      <c r="T36" s="4"/>
      <c r="U36" s="4"/>
      <c r="V36" s="4"/>
      <c r="W36" s="4"/>
      <c r="X36" s="4"/>
      <c r="AO36" s="219"/>
      <c r="AP36" s="219"/>
      <c r="AQ36" s="219"/>
      <c r="AR36" s="219"/>
      <c r="AS36" s="219"/>
      <c r="AT36" s="219"/>
      <c r="AU36" s="219"/>
      <c r="AV36" s="219"/>
      <c r="AW36" s="219"/>
      <c r="AX36" s="219"/>
      <c r="AY36" s="219"/>
      <c r="AZ36" s="219"/>
      <c r="BA36" s="219"/>
      <c r="BB36" s="219"/>
      <c r="BC36" s="219"/>
      <c r="BD36" s="219"/>
      <c r="BE36" s="219"/>
      <c r="BF36" s="219"/>
      <c r="BG36" s="219"/>
      <c r="BH36" s="219"/>
      <c r="BI36" s="219"/>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9"/>
      <c r="AP37" s="219"/>
      <c r="AQ37" s="219"/>
      <c r="AR37" s="219"/>
      <c r="AS37" s="219"/>
      <c r="AT37" s="219"/>
      <c r="AU37" s="219"/>
      <c r="AV37" s="219"/>
      <c r="AW37" s="219"/>
      <c r="AX37" s="219"/>
      <c r="AY37" s="219"/>
      <c r="AZ37" s="219"/>
      <c r="BA37" s="219"/>
      <c r="BB37" s="219"/>
      <c r="BC37" s="219"/>
      <c r="BD37" s="219"/>
      <c r="BE37" s="219"/>
      <c r="BF37" s="219"/>
      <c r="BG37" s="219"/>
      <c r="BH37" s="219"/>
      <c r="BI37" s="219"/>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9"/>
      <c r="AP38" s="219"/>
      <c r="AQ38" s="219"/>
      <c r="AR38" s="219"/>
      <c r="AS38" s="219"/>
      <c r="AT38" s="219"/>
      <c r="AU38" s="219"/>
      <c r="AV38" s="219"/>
      <c r="AW38" s="219"/>
      <c r="AX38" s="219"/>
      <c r="AY38" s="219"/>
      <c r="AZ38" s="219"/>
      <c r="BA38" s="219"/>
      <c r="BB38" s="219"/>
      <c r="BC38" s="219"/>
      <c r="BD38" s="219"/>
      <c r="BE38" s="219"/>
      <c r="BF38" s="219"/>
      <c r="BG38" s="219"/>
      <c r="BH38" s="219"/>
      <c r="BI38" s="219"/>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211"/>
      <c r="AY39" s="211"/>
      <c r="AZ39" s="211"/>
      <c r="BA39" s="211"/>
      <c r="BB39" s="211"/>
      <c r="BC39" s="211"/>
      <c r="BD39" s="211"/>
      <c r="BE39" s="211"/>
      <c r="BF39" s="211"/>
      <c r="BG39" s="211"/>
      <c r="BH39" s="211"/>
      <c r="BI39" s="211"/>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74" t="s">
        <v>234</v>
      </c>
      <c r="B46" s="274"/>
      <c r="C46" s="274"/>
      <c r="D46" s="274"/>
      <c r="E46" s="274"/>
      <c r="F46" s="274"/>
      <c r="G46" s="274"/>
      <c r="H46" s="274"/>
      <c r="I46" s="274"/>
      <c r="J46" s="274"/>
      <c r="K46" s="274"/>
      <c r="L46" s="274"/>
      <c r="M46" s="274"/>
      <c r="N46" s="274"/>
      <c r="O46" s="274"/>
      <c r="P46" s="274"/>
      <c r="Q46" s="274"/>
      <c r="R46" s="274"/>
      <c r="S46" s="274"/>
      <c r="T46" s="274"/>
      <c r="U46" s="274"/>
      <c r="V46" s="4"/>
      <c r="W46" s="4"/>
      <c r="X46" s="4"/>
      <c r="Y46" s="4"/>
      <c r="Z46" s="4"/>
      <c r="AA46" s="4"/>
      <c r="AB46" s="4"/>
      <c r="AC46" s="4"/>
      <c r="AD46" s="4"/>
      <c r="AE46" s="4"/>
      <c r="AF46" s="4"/>
      <c r="AG46" s="4"/>
      <c r="AH46" s="4"/>
      <c r="AI46" s="4"/>
      <c r="AJ46" s="4"/>
      <c r="AK46" s="4"/>
      <c r="AL46" s="4"/>
      <c r="AM46" s="186"/>
      <c r="AN46" s="186"/>
    </row>
    <row r="47" spans="1:61" ht="21.75" customHeight="1" thickBot="1">
      <c r="A47" s="275"/>
      <c r="B47" s="275"/>
      <c r="C47" s="275"/>
      <c r="D47" s="275"/>
      <c r="E47" s="275"/>
      <c r="F47" s="275"/>
      <c r="G47" s="275"/>
      <c r="H47" s="275"/>
      <c r="I47" s="275"/>
      <c r="J47" s="275"/>
      <c r="K47" s="275"/>
      <c r="L47" s="275"/>
      <c r="M47" s="275"/>
      <c r="N47" s="275"/>
      <c r="O47" s="275"/>
      <c r="P47" s="275"/>
      <c r="Q47" s="275"/>
      <c r="R47" s="275"/>
      <c r="S47" s="275"/>
      <c r="T47" s="275"/>
      <c r="U47" s="275"/>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222</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69" t="s">
        <v>223</v>
      </c>
      <c r="B50" s="269"/>
      <c r="C50" s="269"/>
      <c r="D50" s="269"/>
      <c r="E50" s="269"/>
      <c r="F50" s="269"/>
      <c r="G50" s="269"/>
      <c r="H50" s="269"/>
      <c r="I50" s="269"/>
      <c r="J50" s="269"/>
      <c r="K50" s="269"/>
      <c r="L50" s="269"/>
      <c r="M50" s="269"/>
      <c r="N50" s="269"/>
      <c r="O50" s="269"/>
      <c r="P50" s="269"/>
      <c r="Q50" s="269"/>
      <c r="R50" s="269"/>
      <c r="S50" s="269"/>
      <c r="T50" s="269"/>
      <c r="U50" s="270"/>
      <c r="V50" s="129">
        <v>1</v>
      </c>
      <c r="W50" s="130">
        <v>2</v>
      </c>
      <c r="X50" s="130">
        <v>3</v>
      </c>
      <c r="Y50" s="130">
        <v>4</v>
      </c>
      <c r="Z50" s="130">
        <v>5</v>
      </c>
      <c r="AA50" s="139" t="s">
        <v>7</v>
      </c>
      <c r="AB50" s="124" t="s">
        <v>6</v>
      </c>
      <c r="AC50" s="121">
        <v>1</v>
      </c>
      <c r="AD50" s="122">
        <v>2</v>
      </c>
      <c r="AE50" s="122">
        <v>3</v>
      </c>
      <c r="AF50" s="122">
        <v>4</v>
      </c>
      <c r="AG50" s="122">
        <v>5</v>
      </c>
      <c r="AH50" s="123" t="s">
        <v>7</v>
      </c>
      <c r="AI50" s="158" t="s">
        <v>224</v>
      </c>
      <c r="AJ50" s="158" t="s">
        <v>225</v>
      </c>
      <c r="AK50" s="126" t="s">
        <v>8</v>
      </c>
      <c r="AL50" s="127" t="s">
        <v>9</v>
      </c>
      <c r="AM50" s="187" t="s">
        <v>10</v>
      </c>
      <c r="AN50" s="187" t="s">
        <v>11</v>
      </c>
      <c r="AO50"/>
      <c r="AP50"/>
    </row>
    <row r="51" spans="1:42" s="6" customFormat="1" ht="20.100000000000001" customHeight="1">
      <c r="A51" s="159" t="s">
        <v>226</v>
      </c>
      <c r="B51" s="271" t="s">
        <v>235</v>
      </c>
      <c r="C51" s="272"/>
      <c r="D51" s="272"/>
      <c r="E51" s="272"/>
      <c r="F51" s="272"/>
      <c r="G51" s="272"/>
      <c r="H51" s="272"/>
      <c r="I51" s="272"/>
      <c r="J51" s="272"/>
      <c r="K51" s="272"/>
      <c r="L51" s="272"/>
      <c r="M51" s="272"/>
      <c r="N51" s="272"/>
      <c r="O51" s="272"/>
      <c r="P51" s="272"/>
      <c r="Q51" s="272"/>
      <c r="R51" s="272"/>
      <c r="S51" s="272"/>
      <c r="T51" s="272"/>
      <c r="U51" s="273"/>
      <c r="V51" s="160">
        <f>+AQ2</f>
        <v>2</v>
      </c>
      <c r="W51" s="160">
        <f t="shared" ref="W51:AA51" si="1">+AR2</f>
        <v>1</v>
      </c>
      <c r="X51" s="160">
        <f t="shared" si="1"/>
        <v>7</v>
      </c>
      <c r="Y51" s="160">
        <f t="shared" si="1"/>
        <v>18</v>
      </c>
      <c r="Z51" s="160">
        <f t="shared" si="1"/>
        <v>34</v>
      </c>
      <c r="AA51" s="160">
        <f t="shared" si="1"/>
        <v>0</v>
      </c>
      <c r="AB51" s="160">
        <f>SUM(V51:AA51)</f>
        <v>62</v>
      </c>
      <c r="AC51" s="128">
        <f t="shared" ref="AC51:AH54" si="2">V51/$AB51</f>
        <v>3.2258064516129031E-2</v>
      </c>
      <c r="AD51" s="128">
        <f t="shared" si="2"/>
        <v>1.6129032258064516E-2</v>
      </c>
      <c r="AE51" s="128">
        <f t="shared" si="2"/>
        <v>0.11290322580645161</v>
      </c>
      <c r="AF51" s="128">
        <f t="shared" si="2"/>
        <v>0.29032258064516131</v>
      </c>
      <c r="AG51" s="128">
        <f t="shared" si="2"/>
        <v>0.54838709677419351</v>
      </c>
      <c r="AH51" s="128">
        <f t="shared" si="2"/>
        <v>0</v>
      </c>
      <c r="AI51" s="161">
        <f>(V51+W51)/(V51+W51+X51+Y51+Z51)</f>
        <v>4.8387096774193547E-2</v>
      </c>
      <c r="AJ51" s="161">
        <f>(X51+Y51+Z51)/(V51+W51+X51+Y51+Z51)</f>
        <v>0.95161290322580649</v>
      </c>
      <c r="AK51" s="162">
        <f>+BF2</f>
        <v>4.3099999999999996</v>
      </c>
      <c r="AL51" s="162">
        <f t="shared" ref="AL51:AN51" si="3">+BG2</f>
        <v>0.97</v>
      </c>
      <c r="AM51" s="163">
        <f t="shared" si="3"/>
        <v>5</v>
      </c>
      <c r="AN51" s="163">
        <f t="shared" si="3"/>
        <v>5</v>
      </c>
      <c r="AO51"/>
      <c r="AP51"/>
    </row>
    <row r="52" spans="1:42" s="6" customFormat="1" ht="20.100000000000001" customHeight="1">
      <c r="A52" s="159" t="s">
        <v>227</v>
      </c>
      <c r="B52" s="271" t="s">
        <v>236</v>
      </c>
      <c r="C52" s="272"/>
      <c r="D52" s="272"/>
      <c r="E52" s="272"/>
      <c r="F52" s="272"/>
      <c r="G52" s="272"/>
      <c r="H52" s="272"/>
      <c r="I52" s="272"/>
      <c r="J52" s="272"/>
      <c r="K52" s="272"/>
      <c r="L52" s="272"/>
      <c r="M52" s="272"/>
      <c r="N52" s="272"/>
      <c r="O52" s="272"/>
      <c r="P52" s="272"/>
      <c r="Q52" s="272"/>
      <c r="R52" s="272"/>
      <c r="S52" s="272"/>
      <c r="T52" s="272"/>
      <c r="U52" s="273"/>
      <c r="V52" s="160">
        <f t="shared" ref="V52:V54" si="4">+AQ3</f>
        <v>1</v>
      </c>
      <c r="W52" s="160">
        <f t="shared" ref="W52:W54" si="5">+AR3</f>
        <v>3</v>
      </c>
      <c r="X52" s="160">
        <f t="shared" ref="X52:X54" si="6">+AS3</f>
        <v>5</v>
      </c>
      <c r="Y52" s="160">
        <f t="shared" ref="Y52:Y54" si="7">+AT3</f>
        <v>16</v>
      </c>
      <c r="Z52" s="160">
        <f t="shared" ref="Z52:Z54" si="8">+AU3</f>
        <v>37</v>
      </c>
      <c r="AA52" s="160">
        <f t="shared" ref="AA52:AA54" si="9">+AV3</f>
        <v>0</v>
      </c>
      <c r="AB52" s="160">
        <f t="shared" ref="AB52:AB53" si="10">SUM(V52:AA52)</f>
        <v>62</v>
      </c>
      <c r="AC52" s="128">
        <f t="shared" si="2"/>
        <v>1.6129032258064516E-2</v>
      </c>
      <c r="AD52" s="128">
        <f t="shared" si="2"/>
        <v>4.8387096774193547E-2</v>
      </c>
      <c r="AE52" s="128">
        <f t="shared" si="2"/>
        <v>8.0645161290322578E-2</v>
      </c>
      <c r="AF52" s="128">
        <f t="shared" si="2"/>
        <v>0.25806451612903225</v>
      </c>
      <c r="AG52" s="128">
        <f t="shared" si="2"/>
        <v>0.59677419354838712</v>
      </c>
      <c r="AH52" s="128">
        <f t="shared" si="2"/>
        <v>0</v>
      </c>
      <c r="AI52" s="161">
        <f>(V52+W52)/(V52+W52+X52+Y52+Z52)</f>
        <v>6.4516129032258063E-2</v>
      </c>
      <c r="AJ52" s="161">
        <f>(X52+Y52+Z52)/(V52+W52+X52+Y52+Z52)</f>
        <v>0.93548387096774188</v>
      </c>
      <c r="AK52" s="162">
        <f t="shared" ref="AK52:AK54" si="11">+BF3</f>
        <v>4.37</v>
      </c>
      <c r="AL52" s="162">
        <f t="shared" ref="AL52:AL54" si="12">+BG3</f>
        <v>0.94</v>
      </c>
      <c r="AM52" s="163">
        <f t="shared" ref="AM52:AM54" si="13">+BH3</f>
        <v>5</v>
      </c>
      <c r="AN52" s="163">
        <f t="shared" ref="AN52:AN54" si="14">+BI3</f>
        <v>5</v>
      </c>
      <c r="AO52"/>
      <c r="AP52"/>
    </row>
    <row r="53" spans="1:42" s="6" customFormat="1" ht="20.100000000000001" customHeight="1">
      <c r="A53" s="159" t="s">
        <v>228</v>
      </c>
      <c r="B53" s="271" t="s">
        <v>237</v>
      </c>
      <c r="C53" s="272"/>
      <c r="D53" s="272"/>
      <c r="E53" s="272"/>
      <c r="F53" s="272"/>
      <c r="G53" s="272"/>
      <c r="H53" s="272"/>
      <c r="I53" s="272"/>
      <c r="J53" s="272"/>
      <c r="K53" s="272"/>
      <c r="L53" s="272"/>
      <c r="M53" s="272"/>
      <c r="N53" s="272"/>
      <c r="O53" s="272"/>
      <c r="P53" s="272"/>
      <c r="Q53" s="272"/>
      <c r="R53" s="272"/>
      <c r="S53" s="272"/>
      <c r="T53" s="272"/>
      <c r="U53" s="273"/>
      <c r="V53" s="160">
        <f t="shared" si="4"/>
        <v>0</v>
      </c>
      <c r="W53" s="160">
        <f t="shared" si="5"/>
        <v>3</v>
      </c>
      <c r="X53" s="160">
        <f t="shared" si="6"/>
        <v>7</v>
      </c>
      <c r="Y53" s="160">
        <f t="shared" si="7"/>
        <v>10</v>
      </c>
      <c r="Z53" s="160">
        <f t="shared" si="8"/>
        <v>42</v>
      </c>
      <c r="AA53" s="160">
        <f t="shared" si="9"/>
        <v>0</v>
      </c>
      <c r="AB53" s="160">
        <f t="shared" si="10"/>
        <v>62</v>
      </c>
      <c r="AC53" s="128">
        <f t="shared" si="2"/>
        <v>0</v>
      </c>
      <c r="AD53" s="128">
        <f t="shared" si="2"/>
        <v>4.8387096774193547E-2</v>
      </c>
      <c r="AE53" s="128">
        <f t="shared" si="2"/>
        <v>0.11290322580645161</v>
      </c>
      <c r="AF53" s="128">
        <f t="shared" si="2"/>
        <v>0.16129032258064516</v>
      </c>
      <c r="AG53" s="128">
        <f t="shared" si="2"/>
        <v>0.67741935483870963</v>
      </c>
      <c r="AH53" s="128">
        <f t="shared" si="2"/>
        <v>0</v>
      </c>
      <c r="AI53" s="161">
        <f>(V53+W53)/(V53+W53+X53+Y53+Z53)</f>
        <v>4.8387096774193547E-2</v>
      </c>
      <c r="AJ53" s="161">
        <f>(X53+Y53+Z53)/(V53+W53+X53+Y53+Z53)</f>
        <v>0.95161290322580649</v>
      </c>
      <c r="AK53" s="162">
        <f t="shared" si="11"/>
        <v>4.47</v>
      </c>
      <c r="AL53" s="162">
        <f t="shared" si="12"/>
        <v>0.88</v>
      </c>
      <c r="AM53" s="163">
        <f t="shared" si="13"/>
        <v>5</v>
      </c>
      <c r="AN53" s="163">
        <f t="shared" si="14"/>
        <v>5</v>
      </c>
      <c r="AO53"/>
      <c r="AP53"/>
    </row>
    <row r="54" spans="1:42" s="6" customFormat="1" ht="20.100000000000001" customHeight="1">
      <c r="A54" s="159" t="s">
        <v>229</v>
      </c>
      <c r="B54" s="271" t="s">
        <v>238</v>
      </c>
      <c r="C54" s="272"/>
      <c r="D54" s="272"/>
      <c r="E54" s="272"/>
      <c r="F54" s="272"/>
      <c r="G54" s="272"/>
      <c r="H54" s="272"/>
      <c r="I54" s="272"/>
      <c r="J54" s="272"/>
      <c r="K54" s="272"/>
      <c r="L54" s="272"/>
      <c r="M54" s="272"/>
      <c r="N54" s="272"/>
      <c r="O54" s="272"/>
      <c r="P54" s="272"/>
      <c r="Q54" s="272"/>
      <c r="R54" s="272"/>
      <c r="S54" s="272"/>
      <c r="T54" s="272"/>
      <c r="U54" s="273"/>
      <c r="V54" s="160">
        <f t="shared" si="4"/>
        <v>2</v>
      </c>
      <c r="W54" s="160">
        <f t="shared" si="5"/>
        <v>1</v>
      </c>
      <c r="X54" s="160">
        <f t="shared" si="6"/>
        <v>5</v>
      </c>
      <c r="Y54" s="160">
        <f t="shared" si="7"/>
        <v>11</v>
      </c>
      <c r="Z54" s="160">
        <f t="shared" si="8"/>
        <v>42</v>
      </c>
      <c r="AA54" s="160">
        <f t="shared" si="9"/>
        <v>1</v>
      </c>
      <c r="AB54" s="160">
        <f t="shared" ref="AB54" si="15">SUM(V54:AA54)</f>
        <v>62</v>
      </c>
      <c r="AC54" s="128">
        <f t="shared" si="2"/>
        <v>3.2258064516129031E-2</v>
      </c>
      <c r="AD54" s="128">
        <f t="shared" si="2"/>
        <v>1.6129032258064516E-2</v>
      </c>
      <c r="AE54" s="128">
        <f t="shared" si="2"/>
        <v>8.0645161290322578E-2</v>
      </c>
      <c r="AF54" s="128">
        <f t="shared" si="2"/>
        <v>0.17741935483870969</v>
      </c>
      <c r="AG54" s="128">
        <f t="shared" si="2"/>
        <v>0.67741935483870963</v>
      </c>
      <c r="AH54" s="128">
        <f t="shared" si="2"/>
        <v>1.6129032258064516E-2</v>
      </c>
      <c r="AI54" s="161">
        <f>(V54+W54)/(V54+W54+X54+Y54+Z54)</f>
        <v>4.9180327868852458E-2</v>
      </c>
      <c r="AJ54" s="161">
        <f>(X54+Y54+Z54)/(V54+W54+X54+Y54+Z54)</f>
        <v>0.95081967213114749</v>
      </c>
      <c r="AK54" s="162">
        <f t="shared" si="11"/>
        <v>4.4800000000000004</v>
      </c>
      <c r="AL54" s="162">
        <f t="shared" si="12"/>
        <v>0.96</v>
      </c>
      <c r="AM54" s="163">
        <f t="shared" si="13"/>
        <v>5</v>
      </c>
      <c r="AN54" s="163">
        <f t="shared" si="14"/>
        <v>5</v>
      </c>
      <c r="AO54"/>
      <c r="AP5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c r="AP55"/>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c r="AP56"/>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c r="AP57"/>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c r="AP58"/>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c r="AP59"/>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222</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69" t="s">
        <v>230</v>
      </c>
      <c r="B62" s="269"/>
      <c r="C62" s="269"/>
      <c r="D62" s="269"/>
      <c r="E62" s="269"/>
      <c r="F62" s="269"/>
      <c r="G62" s="269"/>
      <c r="H62" s="269"/>
      <c r="I62" s="269"/>
      <c r="J62" s="269"/>
      <c r="K62" s="269"/>
      <c r="L62" s="269"/>
      <c r="M62" s="269"/>
      <c r="N62" s="269"/>
      <c r="O62" s="269"/>
      <c r="P62" s="269"/>
      <c r="Q62" s="269"/>
      <c r="R62" s="269"/>
      <c r="S62" s="269"/>
      <c r="T62" s="269"/>
      <c r="U62" s="270"/>
      <c r="V62" s="129">
        <v>1</v>
      </c>
      <c r="W62" s="130">
        <v>2</v>
      </c>
      <c r="X62" s="130">
        <v>3</v>
      </c>
      <c r="Y62" s="130">
        <v>4</v>
      </c>
      <c r="Z62" s="130">
        <v>5</v>
      </c>
      <c r="AA62" s="139" t="s">
        <v>7</v>
      </c>
      <c r="AB62" s="124" t="s">
        <v>6</v>
      </c>
      <c r="AC62" s="121">
        <v>1</v>
      </c>
      <c r="AD62" s="122">
        <v>2</v>
      </c>
      <c r="AE62" s="122">
        <v>3</v>
      </c>
      <c r="AF62" s="122">
        <v>4</v>
      </c>
      <c r="AG62" s="122">
        <v>5</v>
      </c>
      <c r="AH62" s="123" t="s">
        <v>7</v>
      </c>
      <c r="AI62" s="158" t="s">
        <v>224</v>
      </c>
      <c r="AJ62" s="158" t="s">
        <v>225</v>
      </c>
      <c r="AK62" s="126" t="s">
        <v>8</v>
      </c>
      <c r="AL62" s="127" t="s">
        <v>9</v>
      </c>
      <c r="AM62" s="187" t="s">
        <v>10</v>
      </c>
      <c r="AN62" s="187" t="s">
        <v>11</v>
      </c>
      <c r="AO62"/>
      <c r="AP62"/>
    </row>
    <row r="63" spans="1:42" s="6" customFormat="1" ht="20.100000000000001" customHeight="1">
      <c r="A63" s="159" t="s">
        <v>240</v>
      </c>
      <c r="B63" s="271" t="s">
        <v>239</v>
      </c>
      <c r="C63" s="272"/>
      <c r="D63" s="272"/>
      <c r="E63" s="272"/>
      <c r="F63" s="272"/>
      <c r="G63" s="272"/>
      <c r="H63" s="272"/>
      <c r="I63" s="272"/>
      <c r="J63" s="272"/>
      <c r="K63" s="272"/>
      <c r="L63" s="272"/>
      <c r="M63" s="272"/>
      <c r="N63" s="272"/>
      <c r="O63" s="272"/>
      <c r="P63" s="272"/>
      <c r="Q63" s="272"/>
      <c r="R63" s="272"/>
      <c r="S63" s="272"/>
      <c r="T63" s="272"/>
      <c r="U63" s="273"/>
      <c r="V63" s="160">
        <f>+AQ6</f>
        <v>1</v>
      </c>
      <c r="W63" s="160">
        <f t="shared" ref="W63:AA63" si="16">+AR6</f>
        <v>1</v>
      </c>
      <c r="X63" s="160">
        <f t="shared" si="16"/>
        <v>6</v>
      </c>
      <c r="Y63" s="160">
        <f t="shared" si="16"/>
        <v>21</v>
      </c>
      <c r="Z63" s="160">
        <f t="shared" si="16"/>
        <v>33</v>
      </c>
      <c r="AA63" s="160">
        <f t="shared" si="16"/>
        <v>0</v>
      </c>
      <c r="AB63" s="160">
        <f>SUM(V63:AA63)</f>
        <v>62</v>
      </c>
      <c r="AC63" s="128">
        <f t="shared" ref="AC63:AH63" si="17">V63/$AB63</f>
        <v>1.6129032258064516E-2</v>
      </c>
      <c r="AD63" s="128">
        <f t="shared" si="17"/>
        <v>1.6129032258064516E-2</v>
      </c>
      <c r="AE63" s="128">
        <f t="shared" si="17"/>
        <v>9.6774193548387094E-2</v>
      </c>
      <c r="AF63" s="128">
        <f t="shared" si="17"/>
        <v>0.33870967741935482</v>
      </c>
      <c r="AG63" s="128">
        <f t="shared" si="17"/>
        <v>0.532258064516129</v>
      </c>
      <c r="AH63" s="128">
        <f t="shared" si="17"/>
        <v>0</v>
      </c>
      <c r="AI63" s="161">
        <f>(V63+W63)/(V63+W63+X63+Y63+Z63)</f>
        <v>3.2258064516129031E-2</v>
      </c>
      <c r="AJ63" s="161">
        <f>(X63+Y63+Z63)/(V63+W63+X63+Y63+Z63)</f>
        <v>0.967741935483871</v>
      </c>
      <c r="AK63" s="162">
        <f>+BF6</f>
        <v>4.3499999999999996</v>
      </c>
      <c r="AL63" s="162">
        <f t="shared" ref="AL63:AN63" si="18">+BG6</f>
        <v>0.85</v>
      </c>
      <c r="AM63" s="163">
        <f t="shared" si="18"/>
        <v>5</v>
      </c>
      <c r="AN63" s="163">
        <f t="shared" si="18"/>
        <v>5</v>
      </c>
      <c r="AO63"/>
      <c r="AP63"/>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c r="AP6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c r="AP65"/>
    </row>
    <row r="66" spans="1:42" s="6" customFormat="1" ht="16.5" customHeight="1">
      <c r="A66" s="276"/>
      <c r="B66" s="276"/>
      <c r="C66" s="276"/>
      <c r="D66" s="276"/>
      <c r="E66" s="276"/>
      <c r="F66" s="276"/>
      <c r="G66" s="174"/>
      <c r="H66" s="174"/>
      <c r="I66" s="174"/>
      <c r="J66" s="174"/>
      <c r="K66" s="167"/>
      <c r="L66" s="167"/>
      <c r="M66" s="174"/>
      <c r="N66" s="174"/>
      <c r="O66" s="174"/>
      <c r="P66" s="172"/>
      <c r="Q66" s="172"/>
      <c r="R66" s="172"/>
      <c r="S66" s="172"/>
      <c r="T66" s="167"/>
      <c r="U66" s="167"/>
      <c r="V66" s="172"/>
      <c r="W66" s="172"/>
      <c r="X66" s="172"/>
      <c r="Y66" s="172"/>
      <c r="Z66" s="172"/>
      <c r="AM66" s="189"/>
      <c r="AN66" s="189"/>
      <c r="AO66"/>
      <c r="AP66"/>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c r="AP67"/>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c r="AP68"/>
    </row>
    <row r="69" spans="1:42" ht="20.25" customHeight="1">
      <c r="A69" s="274" t="s">
        <v>241</v>
      </c>
      <c r="B69" s="274"/>
      <c r="C69" s="274"/>
      <c r="D69" s="274"/>
      <c r="E69" s="274"/>
      <c r="F69" s="274"/>
      <c r="G69" s="274"/>
      <c r="H69" s="274"/>
      <c r="I69" s="274"/>
      <c r="J69" s="274"/>
      <c r="K69" s="274"/>
      <c r="L69" s="274"/>
      <c r="M69" s="274"/>
      <c r="N69" s="274"/>
      <c r="O69" s="274"/>
      <c r="P69" s="274"/>
      <c r="Q69" s="274"/>
      <c r="R69" s="274"/>
      <c r="S69" s="274"/>
      <c r="T69" s="274"/>
      <c r="U69" s="274"/>
      <c r="V69" s="4"/>
      <c r="W69" s="4"/>
      <c r="X69" s="4"/>
      <c r="Y69" s="4"/>
      <c r="Z69" s="4"/>
      <c r="AA69" s="4"/>
      <c r="AB69" s="4"/>
      <c r="AC69" s="4"/>
      <c r="AD69" s="4"/>
      <c r="AE69" s="4"/>
      <c r="AF69" s="4"/>
      <c r="AG69" s="4"/>
      <c r="AH69" s="4"/>
      <c r="AI69" s="4"/>
      <c r="AJ69" s="4"/>
      <c r="AK69" s="4"/>
      <c r="AL69" s="4"/>
      <c r="AM69" s="186"/>
      <c r="AN69" s="186"/>
    </row>
    <row r="70" spans="1:42" ht="21.75" customHeight="1" thickBot="1">
      <c r="A70" s="275"/>
      <c r="B70" s="275"/>
      <c r="C70" s="275"/>
      <c r="D70" s="275"/>
      <c r="E70" s="275"/>
      <c r="F70" s="275"/>
      <c r="G70" s="275"/>
      <c r="H70" s="275"/>
      <c r="I70" s="275"/>
      <c r="J70" s="275"/>
      <c r="K70" s="275"/>
      <c r="L70" s="275"/>
      <c r="M70" s="275"/>
      <c r="N70" s="275"/>
      <c r="O70" s="275"/>
      <c r="P70" s="275"/>
      <c r="Q70" s="275"/>
      <c r="R70" s="275"/>
      <c r="S70" s="275"/>
      <c r="T70" s="275"/>
      <c r="U70" s="275"/>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222</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69" t="s">
        <v>231</v>
      </c>
      <c r="B73" s="269"/>
      <c r="C73" s="269"/>
      <c r="D73" s="269"/>
      <c r="E73" s="269"/>
      <c r="F73" s="269"/>
      <c r="G73" s="269"/>
      <c r="H73" s="269"/>
      <c r="I73" s="269"/>
      <c r="J73" s="269"/>
      <c r="K73" s="269"/>
      <c r="L73" s="269"/>
      <c r="M73" s="269"/>
      <c r="N73" s="269"/>
      <c r="O73" s="269"/>
      <c r="P73" s="269"/>
      <c r="Q73" s="269"/>
      <c r="R73" s="269"/>
      <c r="S73" s="269"/>
      <c r="T73" s="269"/>
      <c r="U73" s="178" t="s">
        <v>339</v>
      </c>
      <c r="V73" s="141">
        <v>1</v>
      </c>
      <c r="W73" s="130">
        <v>2</v>
      </c>
      <c r="X73" s="130">
        <v>3</v>
      </c>
      <c r="Y73" s="130">
        <v>4</v>
      </c>
      <c r="Z73" s="130">
        <v>5</v>
      </c>
      <c r="AA73" s="139" t="s">
        <v>7</v>
      </c>
      <c r="AB73" s="124" t="s">
        <v>6</v>
      </c>
      <c r="AC73" s="121">
        <v>1</v>
      </c>
      <c r="AD73" s="122">
        <v>2</v>
      </c>
      <c r="AE73" s="122">
        <v>3</v>
      </c>
      <c r="AF73" s="122">
        <v>4</v>
      </c>
      <c r="AG73" s="122">
        <v>5</v>
      </c>
      <c r="AH73" s="123" t="s">
        <v>7</v>
      </c>
      <c r="AI73" s="158" t="s">
        <v>224</v>
      </c>
      <c r="AJ73" s="158" t="s">
        <v>225</v>
      </c>
      <c r="AK73" s="126" t="s">
        <v>8</v>
      </c>
      <c r="AL73" s="127" t="s">
        <v>9</v>
      </c>
      <c r="AM73" s="187" t="s">
        <v>10</v>
      </c>
      <c r="AN73" s="187" t="s">
        <v>11</v>
      </c>
      <c r="AO73"/>
      <c r="AP73"/>
    </row>
    <row r="74" spans="1:42" s="6" customFormat="1" ht="20.100000000000001" customHeight="1">
      <c r="A74" s="159" t="s">
        <v>232</v>
      </c>
      <c r="B74" s="271" t="s">
        <v>242</v>
      </c>
      <c r="C74" s="272"/>
      <c r="D74" s="272"/>
      <c r="E74" s="272"/>
      <c r="F74" s="272"/>
      <c r="G74" s="272"/>
      <c r="H74" s="272"/>
      <c r="I74" s="272"/>
      <c r="J74" s="272"/>
      <c r="K74" s="272"/>
      <c r="L74" s="272"/>
      <c r="M74" s="272"/>
      <c r="N74" s="272"/>
      <c r="O74" s="272"/>
      <c r="P74" s="272"/>
      <c r="Q74" s="272"/>
      <c r="R74" s="272"/>
      <c r="S74" s="272"/>
      <c r="T74" s="273"/>
      <c r="U74" s="179"/>
      <c r="V74" s="177">
        <f>+AQ7</f>
        <v>0</v>
      </c>
      <c r="W74" s="177">
        <f t="shared" ref="W74:AA74" si="19">+AR7</f>
        <v>5</v>
      </c>
      <c r="X74" s="177">
        <f t="shared" si="19"/>
        <v>8</v>
      </c>
      <c r="Y74" s="177">
        <f t="shared" si="19"/>
        <v>33</v>
      </c>
      <c r="Z74" s="177">
        <f t="shared" si="19"/>
        <v>16</v>
      </c>
      <c r="AA74" s="177">
        <f t="shared" si="19"/>
        <v>0</v>
      </c>
      <c r="AB74" s="160">
        <f>SUM(V74:AA74)</f>
        <v>62</v>
      </c>
      <c r="AC74" s="128">
        <f t="shared" ref="AC74:AC77" si="20">V74/$AB74</f>
        <v>0</v>
      </c>
      <c r="AD74" s="128">
        <f t="shared" ref="AD74:AD77" si="21">W74/$AB74</f>
        <v>8.0645161290322578E-2</v>
      </c>
      <c r="AE74" s="128">
        <f t="shared" ref="AE74:AE77" si="22">X74/$AB74</f>
        <v>0.12903225806451613</v>
      </c>
      <c r="AF74" s="128">
        <f t="shared" ref="AF74:AF77" si="23">Y74/$AB74</f>
        <v>0.532258064516129</v>
      </c>
      <c r="AG74" s="128">
        <f t="shared" ref="AG74:AG77" si="24">Z74/$AB74</f>
        <v>0.25806451612903225</v>
      </c>
      <c r="AH74" s="128">
        <f t="shared" ref="AH74:AH77" si="25">AA74/$AB74</f>
        <v>0</v>
      </c>
      <c r="AI74" s="161">
        <f>(V74+W74)/(V74+W74+X74+Y74+Z74)</f>
        <v>8.0645161290322578E-2</v>
      </c>
      <c r="AJ74" s="161">
        <f>(X74+Y74+Z74)/(V74+W74+X74+Y74+Z74)</f>
        <v>0.91935483870967738</v>
      </c>
      <c r="AK74" s="162">
        <f>+BF7</f>
        <v>3.97</v>
      </c>
      <c r="AL74" s="162">
        <f t="shared" ref="AL74:AN74" si="26">+BG7</f>
        <v>0.85</v>
      </c>
      <c r="AM74" s="163">
        <f t="shared" si="26"/>
        <v>4</v>
      </c>
      <c r="AN74" s="163">
        <f t="shared" si="26"/>
        <v>4</v>
      </c>
      <c r="AO74"/>
      <c r="AP74"/>
    </row>
    <row r="75" spans="1:42" s="6" customFormat="1" ht="20.100000000000001" customHeight="1">
      <c r="A75" s="159" t="s">
        <v>247</v>
      </c>
      <c r="B75" s="271" t="s">
        <v>243</v>
      </c>
      <c r="C75" s="272"/>
      <c r="D75" s="272"/>
      <c r="E75" s="272"/>
      <c r="F75" s="272"/>
      <c r="G75" s="272"/>
      <c r="H75" s="272"/>
      <c r="I75" s="272"/>
      <c r="J75" s="272"/>
      <c r="K75" s="272"/>
      <c r="L75" s="272"/>
      <c r="M75" s="272"/>
      <c r="N75" s="272"/>
      <c r="O75" s="272"/>
      <c r="P75" s="272"/>
      <c r="Q75" s="272"/>
      <c r="R75" s="272"/>
      <c r="S75" s="272"/>
      <c r="T75" s="273"/>
      <c r="U75" s="179"/>
      <c r="V75" s="177">
        <f t="shared" ref="U75:V78" si="27">+AQ8</f>
        <v>5</v>
      </c>
      <c r="W75" s="177">
        <f t="shared" ref="W75:W78" si="28">+AR8</f>
        <v>16</v>
      </c>
      <c r="X75" s="177">
        <f t="shared" ref="X75:X78" si="29">+AS8</f>
        <v>19</v>
      </c>
      <c r="Y75" s="177">
        <f t="shared" ref="Y75:Y78" si="30">+AT8</f>
        <v>16</v>
      </c>
      <c r="Z75" s="177">
        <f t="shared" ref="Z75:Z78" si="31">+AU8</f>
        <v>6</v>
      </c>
      <c r="AA75" s="177">
        <f t="shared" ref="AA75:AA78" si="32">+AV8</f>
        <v>0</v>
      </c>
      <c r="AB75" s="160">
        <f t="shared" ref="AB75" si="33">SUM(V75:AA75)</f>
        <v>62</v>
      </c>
      <c r="AC75" s="128">
        <f t="shared" si="20"/>
        <v>8.0645161290322578E-2</v>
      </c>
      <c r="AD75" s="128">
        <f t="shared" si="21"/>
        <v>0.25806451612903225</v>
      </c>
      <c r="AE75" s="128">
        <f t="shared" si="22"/>
        <v>0.30645161290322581</v>
      </c>
      <c r="AF75" s="128">
        <f t="shared" si="23"/>
        <v>0.25806451612903225</v>
      </c>
      <c r="AG75" s="128">
        <f t="shared" si="24"/>
        <v>9.6774193548387094E-2</v>
      </c>
      <c r="AH75" s="128">
        <f t="shared" si="25"/>
        <v>0</v>
      </c>
      <c r="AI75" s="161">
        <f>(V75+W75)/(V75+W75+X75+Y75+Z75)</f>
        <v>0.33870967741935482</v>
      </c>
      <c r="AJ75" s="161">
        <f>(X75+Y75+Z75)/(V75+W75+X75+Y75+Z75)</f>
        <v>0.66129032258064513</v>
      </c>
      <c r="AK75" s="162">
        <f t="shared" ref="AK75:AK78" si="34">+BF8</f>
        <v>3.03</v>
      </c>
      <c r="AL75" s="162">
        <f t="shared" ref="AL75:AL78" si="35">+BG8</f>
        <v>1.1200000000000001</v>
      </c>
      <c r="AM75" s="163">
        <f t="shared" ref="AM75:AM78" si="36">+BH8</f>
        <v>3</v>
      </c>
      <c r="AN75" s="163">
        <f t="shared" ref="AN75:AN78" si="37">+BI8</f>
        <v>3</v>
      </c>
      <c r="AO75"/>
      <c r="AP75"/>
    </row>
    <row r="76" spans="1:42" s="6" customFormat="1" ht="20.100000000000001" customHeight="1">
      <c r="A76" s="159" t="s">
        <v>248</v>
      </c>
      <c r="B76" s="271" t="s">
        <v>244</v>
      </c>
      <c r="C76" s="272"/>
      <c r="D76" s="272"/>
      <c r="E76" s="272"/>
      <c r="F76" s="272"/>
      <c r="G76" s="272"/>
      <c r="H76" s="272"/>
      <c r="I76" s="272"/>
      <c r="J76" s="272"/>
      <c r="K76" s="272"/>
      <c r="L76" s="272"/>
      <c r="M76" s="272"/>
      <c r="N76" s="272"/>
      <c r="O76" s="272"/>
      <c r="P76" s="272"/>
      <c r="Q76" s="272"/>
      <c r="R76" s="272"/>
      <c r="S76" s="272"/>
      <c r="T76" s="273"/>
      <c r="U76" s="177">
        <f t="shared" si="27"/>
        <v>9</v>
      </c>
      <c r="V76" s="177">
        <f t="shared" si="27"/>
        <v>3</v>
      </c>
      <c r="W76" s="177">
        <f t="shared" si="28"/>
        <v>1</v>
      </c>
      <c r="X76" s="177">
        <f t="shared" si="29"/>
        <v>11</v>
      </c>
      <c r="Y76" s="177">
        <f t="shared" si="30"/>
        <v>6</v>
      </c>
      <c r="Z76" s="177">
        <f t="shared" si="31"/>
        <v>31</v>
      </c>
      <c r="AA76" s="177">
        <f t="shared" si="32"/>
        <v>1</v>
      </c>
      <c r="AB76" s="160">
        <f>SUM(U76:AA76)</f>
        <v>62</v>
      </c>
      <c r="AC76" s="128">
        <f t="shared" si="20"/>
        <v>4.8387096774193547E-2</v>
      </c>
      <c r="AD76" s="128">
        <f t="shared" si="21"/>
        <v>1.6129032258064516E-2</v>
      </c>
      <c r="AE76" s="128">
        <f t="shared" si="22"/>
        <v>0.17741935483870969</v>
      </c>
      <c r="AF76" s="128">
        <f t="shared" si="23"/>
        <v>9.6774193548387094E-2</v>
      </c>
      <c r="AG76" s="128">
        <f t="shared" si="24"/>
        <v>0.5</v>
      </c>
      <c r="AH76" s="128">
        <f t="shared" si="25"/>
        <v>1.6129032258064516E-2</v>
      </c>
      <c r="AI76" s="161">
        <f>(V76+W76)/(V76+W76+X76+Y76+Z76)</f>
        <v>7.6923076923076927E-2</v>
      </c>
      <c r="AJ76" s="161">
        <f>(X76+Y76+Z76)/(V76+W76+X76+Y76+Z76)</f>
        <v>0.92307692307692313</v>
      </c>
      <c r="AK76" s="162">
        <f t="shared" si="34"/>
        <v>4.17</v>
      </c>
      <c r="AL76" s="162">
        <f t="shared" si="35"/>
        <v>1.18</v>
      </c>
      <c r="AM76" s="163">
        <f t="shared" si="36"/>
        <v>5</v>
      </c>
      <c r="AN76" s="163">
        <f t="shared" si="37"/>
        <v>5</v>
      </c>
      <c r="AO76"/>
      <c r="AP76"/>
    </row>
    <row r="77" spans="1:42" s="6" customFormat="1" ht="20.100000000000001" customHeight="1">
      <c r="A77" s="159" t="s">
        <v>249</v>
      </c>
      <c r="B77" s="271" t="s">
        <v>245</v>
      </c>
      <c r="C77" s="272"/>
      <c r="D77" s="272"/>
      <c r="E77" s="272"/>
      <c r="F77" s="272"/>
      <c r="G77" s="272"/>
      <c r="H77" s="272"/>
      <c r="I77" s="272"/>
      <c r="J77" s="272"/>
      <c r="K77" s="272"/>
      <c r="L77" s="272"/>
      <c r="M77" s="272"/>
      <c r="N77" s="272"/>
      <c r="O77" s="272"/>
      <c r="P77" s="272"/>
      <c r="Q77" s="272"/>
      <c r="R77" s="272"/>
      <c r="S77" s="272"/>
      <c r="T77" s="273"/>
      <c r="U77" s="177">
        <f t="shared" si="27"/>
        <v>25</v>
      </c>
      <c r="V77" s="177">
        <f t="shared" si="27"/>
        <v>2</v>
      </c>
      <c r="W77" s="177">
        <f t="shared" si="28"/>
        <v>1</v>
      </c>
      <c r="X77" s="177">
        <f t="shared" si="29"/>
        <v>3</v>
      </c>
      <c r="Y77" s="177">
        <f t="shared" si="30"/>
        <v>3</v>
      </c>
      <c r="Z77" s="177">
        <f t="shared" si="31"/>
        <v>17</v>
      </c>
      <c r="AA77" s="177">
        <f t="shared" si="32"/>
        <v>11</v>
      </c>
      <c r="AB77" s="160">
        <f t="shared" ref="AB77:AB78" si="38">SUM(U77:AA77)</f>
        <v>62</v>
      </c>
      <c r="AC77" s="128">
        <f t="shared" si="20"/>
        <v>3.2258064516129031E-2</v>
      </c>
      <c r="AD77" s="128">
        <f t="shared" si="21"/>
        <v>1.6129032258064516E-2</v>
      </c>
      <c r="AE77" s="128">
        <f t="shared" si="22"/>
        <v>4.8387096774193547E-2</v>
      </c>
      <c r="AF77" s="128">
        <f t="shared" si="23"/>
        <v>4.8387096774193547E-2</v>
      </c>
      <c r="AG77" s="128">
        <f t="shared" si="24"/>
        <v>0.27419354838709675</v>
      </c>
      <c r="AH77" s="128">
        <f t="shared" si="25"/>
        <v>0.17741935483870969</v>
      </c>
      <c r="AI77" s="161">
        <f>(V77+W77)/(V77+W77+X77+Y77+Z77)</f>
        <v>0.11538461538461539</v>
      </c>
      <c r="AJ77" s="161">
        <f>(X77+Y77+Z77)/(V77+W77+X77+Y77+Z77)</f>
        <v>0.88461538461538458</v>
      </c>
      <c r="AK77" s="162">
        <f t="shared" si="34"/>
        <v>4.2300000000000004</v>
      </c>
      <c r="AL77" s="162">
        <f t="shared" si="35"/>
        <v>1.27</v>
      </c>
      <c r="AM77" s="163">
        <f t="shared" si="36"/>
        <v>5</v>
      </c>
      <c r="AN77" s="163">
        <f t="shared" si="37"/>
        <v>5</v>
      </c>
      <c r="AO77"/>
      <c r="AP77"/>
    </row>
    <row r="78" spans="1:42" s="6" customFormat="1" ht="20.100000000000001" customHeight="1">
      <c r="A78" s="159" t="s">
        <v>250</v>
      </c>
      <c r="B78" s="271" t="s">
        <v>246</v>
      </c>
      <c r="C78" s="272"/>
      <c r="D78" s="272"/>
      <c r="E78" s="272"/>
      <c r="F78" s="272"/>
      <c r="G78" s="272"/>
      <c r="H78" s="272"/>
      <c r="I78" s="272"/>
      <c r="J78" s="272"/>
      <c r="K78" s="272"/>
      <c r="L78" s="272"/>
      <c r="M78" s="272"/>
      <c r="N78" s="272"/>
      <c r="O78" s="272"/>
      <c r="P78" s="272"/>
      <c r="Q78" s="272"/>
      <c r="R78" s="272"/>
      <c r="S78" s="272"/>
      <c r="T78" s="273"/>
      <c r="U78" s="177">
        <f t="shared" si="27"/>
        <v>29</v>
      </c>
      <c r="V78" s="177">
        <f t="shared" si="27"/>
        <v>0</v>
      </c>
      <c r="W78" s="177">
        <f t="shared" si="28"/>
        <v>2</v>
      </c>
      <c r="X78" s="177">
        <f t="shared" si="29"/>
        <v>0</v>
      </c>
      <c r="Y78" s="177">
        <f t="shared" si="30"/>
        <v>5</v>
      </c>
      <c r="Z78" s="177">
        <f t="shared" si="31"/>
        <v>9</v>
      </c>
      <c r="AA78" s="177">
        <f t="shared" si="32"/>
        <v>17</v>
      </c>
      <c r="AB78" s="160">
        <f t="shared" si="38"/>
        <v>62</v>
      </c>
      <c r="AC78" s="128">
        <f t="shared" ref="AC78" si="39">V78/$AB78</f>
        <v>0</v>
      </c>
      <c r="AD78" s="128">
        <f t="shared" ref="AD78" si="40">W78/$AB78</f>
        <v>3.2258064516129031E-2</v>
      </c>
      <c r="AE78" s="128">
        <f t="shared" ref="AE78" si="41">X78/$AB78</f>
        <v>0</v>
      </c>
      <c r="AF78" s="128">
        <f t="shared" ref="AF78" si="42">Y78/$AB78</f>
        <v>8.0645161290322578E-2</v>
      </c>
      <c r="AG78" s="128">
        <f t="shared" ref="AG78" si="43">Z78/$AB78</f>
        <v>0.14516129032258066</v>
      </c>
      <c r="AH78" s="128">
        <f t="shared" ref="AH78" si="44">AA78/$AB78</f>
        <v>0.27419354838709675</v>
      </c>
      <c r="AI78" s="161">
        <f>(V78+W78)/(V78+W78+X78+Y78+Z78)</f>
        <v>0.125</v>
      </c>
      <c r="AJ78" s="161">
        <f>(X78+Y78+Z78)/(V78+W78+X78+Y78+Z78)</f>
        <v>0.875</v>
      </c>
      <c r="AK78" s="162">
        <f t="shared" si="34"/>
        <v>4.3099999999999996</v>
      </c>
      <c r="AL78" s="162">
        <f t="shared" si="35"/>
        <v>1.01</v>
      </c>
      <c r="AM78" s="163">
        <f t="shared" si="36"/>
        <v>5</v>
      </c>
      <c r="AN78" s="163">
        <f t="shared" si="37"/>
        <v>5</v>
      </c>
      <c r="AO78"/>
      <c r="AP78"/>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c r="AP79"/>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c r="AP80"/>
    </row>
    <row r="81" spans="1:42" s="6" customFormat="1" ht="20.100000000000001" customHeight="1">
      <c r="A81" s="164"/>
      <c r="B81" s="277" t="s">
        <v>251</v>
      </c>
      <c r="C81" s="277"/>
      <c r="D81" s="277"/>
      <c r="E81" s="277"/>
      <c r="F81" s="277"/>
      <c r="G81" s="277"/>
      <c r="H81" s="277"/>
      <c r="I81" s="277"/>
      <c r="J81" s="170" t="s">
        <v>210</v>
      </c>
      <c r="K81" s="159">
        <v>56</v>
      </c>
      <c r="L81" s="165"/>
      <c r="M81" s="170" t="s">
        <v>211</v>
      </c>
      <c r="N81" s="159">
        <v>6</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c r="AP81"/>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c r="AP82"/>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c r="AP83"/>
    </row>
    <row r="84" spans="1:42" s="6" customFormat="1" ht="20.100000000000001" customHeight="1">
      <c r="A84" s="164"/>
      <c r="B84" s="277" t="s">
        <v>252</v>
      </c>
      <c r="C84" s="277"/>
      <c r="D84" s="277"/>
      <c r="E84" s="277"/>
      <c r="F84" s="277"/>
      <c r="G84" s="277"/>
      <c r="H84" s="277"/>
      <c r="I84" s="165"/>
      <c r="J84" s="170" t="s">
        <v>210</v>
      </c>
      <c r="K84" s="159">
        <v>54</v>
      </c>
      <c r="L84" s="165"/>
      <c r="M84" s="170" t="s">
        <v>211</v>
      </c>
      <c r="N84" s="159">
        <v>8</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c r="AP84"/>
    </row>
    <row r="85" spans="1:42" s="6" customFormat="1" ht="20.100000000000001" customHeight="1">
      <c r="A85" s="164"/>
      <c r="B85" s="165"/>
      <c r="C85" s="165"/>
      <c r="D85" s="165"/>
      <c r="E85" s="165"/>
      <c r="F85" s="165"/>
      <c r="G85" s="165"/>
      <c r="H85" s="165"/>
      <c r="I85" s="165"/>
      <c r="J85" s="165"/>
      <c r="K85" s="165"/>
      <c r="L85" s="165"/>
      <c r="M85" s="190"/>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c r="AP85"/>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222</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69" t="s">
        <v>230</v>
      </c>
      <c r="B90" s="269"/>
      <c r="C90" s="269"/>
      <c r="D90" s="269"/>
      <c r="E90" s="269"/>
      <c r="F90" s="269"/>
      <c r="G90" s="269"/>
      <c r="H90" s="269"/>
      <c r="I90" s="269"/>
      <c r="J90" s="269"/>
      <c r="K90" s="269"/>
      <c r="L90" s="269"/>
      <c r="M90" s="269"/>
      <c r="N90" s="269"/>
      <c r="O90" s="269"/>
      <c r="P90" s="269"/>
      <c r="Q90" s="269"/>
      <c r="R90" s="269"/>
      <c r="S90" s="269"/>
      <c r="T90" s="269"/>
      <c r="U90" s="270"/>
      <c r="V90" s="129">
        <v>1</v>
      </c>
      <c r="W90" s="130">
        <v>2</v>
      </c>
      <c r="X90" s="130">
        <v>3</v>
      </c>
      <c r="Y90" s="130">
        <v>4</v>
      </c>
      <c r="Z90" s="130">
        <v>5</v>
      </c>
      <c r="AA90" s="139" t="s">
        <v>7</v>
      </c>
      <c r="AB90" s="124" t="s">
        <v>6</v>
      </c>
      <c r="AC90" s="121">
        <v>1</v>
      </c>
      <c r="AD90" s="122">
        <v>2</v>
      </c>
      <c r="AE90" s="122">
        <v>3</v>
      </c>
      <c r="AF90" s="122">
        <v>4</v>
      </c>
      <c r="AG90" s="122">
        <v>5</v>
      </c>
      <c r="AH90" s="123" t="s">
        <v>7</v>
      </c>
      <c r="AI90" s="158" t="s">
        <v>224</v>
      </c>
      <c r="AJ90" s="158" t="s">
        <v>225</v>
      </c>
      <c r="AK90" s="126" t="s">
        <v>8</v>
      </c>
      <c r="AL90" s="127" t="s">
        <v>9</v>
      </c>
      <c r="AM90" s="187" t="s">
        <v>10</v>
      </c>
      <c r="AN90" s="187" t="s">
        <v>11</v>
      </c>
      <c r="AO90"/>
      <c r="AP90"/>
    </row>
    <row r="91" spans="1:42" s="6" customFormat="1" ht="20.100000000000001" customHeight="1">
      <c r="A91" s="159" t="s">
        <v>254</v>
      </c>
      <c r="B91" s="271" t="s">
        <v>253</v>
      </c>
      <c r="C91" s="272"/>
      <c r="D91" s="272"/>
      <c r="E91" s="272"/>
      <c r="F91" s="272"/>
      <c r="G91" s="272"/>
      <c r="H91" s="272"/>
      <c r="I91" s="272"/>
      <c r="J91" s="272"/>
      <c r="K91" s="272"/>
      <c r="L91" s="272"/>
      <c r="M91" s="272"/>
      <c r="N91" s="272"/>
      <c r="O91" s="272"/>
      <c r="P91" s="272"/>
      <c r="Q91" s="272"/>
      <c r="R91" s="272"/>
      <c r="S91" s="272"/>
      <c r="T91" s="272"/>
      <c r="U91" s="273"/>
      <c r="V91" s="160">
        <f>+AQ12</f>
        <v>1</v>
      </c>
      <c r="W91" s="160">
        <f t="shared" ref="W91:AA91" si="45">+AR12</f>
        <v>4</v>
      </c>
      <c r="X91" s="160">
        <f t="shared" si="45"/>
        <v>2</v>
      </c>
      <c r="Y91" s="160">
        <f t="shared" si="45"/>
        <v>36</v>
      </c>
      <c r="Z91" s="160">
        <f t="shared" si="45"/>
        <v>19</v>
      </c>
      <c r="AA91" s="160">
        <f t="shared" si="45"/>
        <v>0</v>
      </c>
      <c r="AB91" s="160">
        <f>SUM(V91:AA91)</f>
        <v>62</v>
      </c>
      <c r="AC91" s="128">
        <f t="shared" ref="AC91" si="46">V91/$AB91</f>
        <v>1.6129032258064516E-2</v>
      </c>
      <c r="AD91" s="128">
        <f t="shared" ref="AD91" si="47">W91/$AB91</f>
        <v>6.4516129032258063E-2</v>
      </c>
      <c r="AE91" s="128">
        <f t="shared" ref="AE91" si="48">X91/$AB91</f>
        <v>3.2258064516129031E-2</v>
      </c>
      <c r="AF91" s="128">
        <f t="shared" ref="AF91" si="49">Y91/$AB91</f>
        <v>0.58064516129032262</v>
      </c>
      <c r="AG91" s="128">
        <f t="shared" ref="AG91" si="50">Z91/$AB91</f>
        <v>0.30645161290322581</v>
      </c>
      <c r="AH91" s="128">
        <f t="shared" ref="AH91" si="51">AA91/$AB91</f>
        <v>0</v>
      </c>
      <c r="AI91" s="161">
        <f>(V91+W91)/(V91+W91+X91+Y91+Z91)</f>
        <v>8.0645161290322578E-2</v>
      </c>
      <c r="AJ91" s="161">
        <f>(X91+Y91+Z91)/(V91+W91+X91+Y91+Z91)</f>
        <v>0.91935483870967738</v>
      </c>
      <c r="AK91" s="162">
        <f>+BF12</f>
        <v>4.0999999999999996</v>
      </c>
      <c r="AL91" s="162">
        <f t="shared" ref="AL91:AN91" si="52">+BG12</f>
        <v>0.86</v>
      </c>
      <c r="AM91" s="163">
        <f t="shared" si="52"/>
        <v>4</v>
      </c>
      <c r="AN91" s="163">
        <f t="shared" si="52"/>
        <v>4</v>
      </c>
      <c r="AO91"/>
      <c r="AP91"/>
    </row>
    <row r="92" spans="1:42">
      <c r="A92" s="190"/>
    </row>
    <row r="98" spans="1:42" ht="20.25" customHeight="1">
      <c r="A98" s="274" t="s">
        <v>255</v>
      </c>
      <c r="B98" s="274"/>
      <c r="C98" s="274"/>
      <c r="D98" s="274"/>
      <c r="E98" s="274"/>
      <c r="F98" s="274"/>
      <c r="G98" s="274"/>
      <c r="H98" s="274"/>
      <c r="I98" s="274"/>
      <c r="J98" s="274"/>
      <c r="K98" s="274"/>
      <c r="L98" s="274"/>
      <c r="M98" s="274"/>
      <c r="N98" s="274"/>
      <c r="O98" s="274"/>
      <c r="P98" s="274"/>
      <c r="Q98" s="274"/>
      <c r="R98" s="274"/>
      <c r="S98" s="274"/>
      <c r="T98" s="274"/>
      <c r="U98" s="274"/>
      <c r="V98" s="4"/>
      <c r="W98" s="4"/>
      <c r="X98" s="4"/>
      <c r="Y98" s="4"/>
      <c r="Z98" s="4"/>
      <c r="AA98" s="4"/>
      <c r="AB98" s="4"/>
      <c r="AC98" s="4"/>
      <c r="AD98" s="4"/>
      <c r="AE98" s="4"/>
      <c r="AF98" s="4"/>
      <c r="AG98" s="4"/>
      <c r="AH98" s="4"/>
      <c r="AI98" s="4"/>
      <c r="AJ98" s="4"/>
      <c r="AK98" s="4"/>
      <c r="AL98" s="4"/>
      <c r="AM98" s="186"/>
      <c r="AN98" s="186"/>
    </row>
    <row r="99" spans="1:42" ht="21.75" customHeight="1" thickBot="1">
      <c r="A99" s="275"/>
      <c r="B99" s="275"/>
      <c r="C99" s="275"/>
      <c r="D99" s="275"/>
      <c r="E99" s="275"/>
      <c r="F99" s="275"/>
      <c r="G99" s="275"/>
      <c r="H99" s="275"/>
      <c r="I99" s="275"/>
      <c r="J99" s="275"/>
      <c r="K99" s="275"/>
      <c r="L99" s="275"/>
      <c r="M99" s="275"/>
      <c r="N99" s="275"/>
      <c r="O99" s="275"/>
      <c r="P99" s="275"/>
      <c r="Q99" s="275"/>
      <c r="R99" s="275"/>
      <c r="S99" s="275"/>
      <c r="T99" s="275"/>
      <c r="U99" s="275"/>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222</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69" t="s">
        <v>256</v>
      </c>
      <c r="B102" s="269"/>
      <c r="C102" s="269"/>
      <c r="D102" s="269"/>
      <c r="E102" s="269"/>
      <c r="F102" s="269"/>
      <c r="G102" s="269"/>
      <c r="H102" s="269"/>
      <c r="I102" s="269"/>
      <c r="J102" s="269"/>
      <c r="K102" s="269"/>
      <c r="L102" s="269"/>
      <c r="M102" s="269"/>
      <c r="N102" s="269"/>
      <c r="O102" s="269"/>
      <c r="P102" s="269"/>
      <c r="Q102" s="269"/>
      <c r="R102" s="269"/>
      <c r="S102" s="269"/>
      <c r="T102" s="269"/>
      <c r="U102" s="270"/>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224</v>
      </c>
      <c r="AJ102" s="158" t="s">
        <v>225</v>
      </c>
      <c r="AK102" s="126" t="s">
        <v>8</v>
      </c>
      <c r="AL102" s="127" t="s">
        <v>9</v>
      </c>
      <c r="AM102" s="187" t="s">
        <v>10</v>
      </c>
      <c r="AN102" s="187" t="s">
        <v>11</v>
      </c>
      <c r="AO102"/>
      <c r="AP102"/>
    </row>
    <row r="103" spans="1:42" s="6" customFormat="1" ht="20.100000000000001" customHeight="1">
      <c r="A103" s="159" t="s">
        <v>257</v>
      </c>
      <c r="B103" s="271" t="s">
        <v>259</v>
      </c>
      <c r="C103" s="272"/>
      <c r="D103" s="272"/>
      <c r="E103" s="272"/>
      <c r="F103" s="272"/>
      <c r="G103" s="272"/>
      <c r="H103" s="272"/>
      <c r="I103" s="272"/>
      <c r="J103" s="272"/>
      <c r="K103" s="272"/>
      <c r="L103" s="272"/>
      <c r="M103" s="272"/>
      <c r="N103" s="272"/>
      <c r="O103" s="272"/>
      <c r="P103" s="272"/>
      <c r="Q103" s="272"/>
      <c r="R103" s="272"/>
      <c r="S103" s="272"/>
      <c r="T103" s="272"/>
      <c r="U103" s="273"/>
      <c r="V103" s="160">
        <f>+AQ13</f>
        <v>3</v>
      </c>
      <c r="W103" s="160">
        <f t="shared" ref="W103:AA103" si="53">+AR13</f>
        <v>4</v>
      </c>
      <c r="X103" s="160">
        <f t="shared" si="53"/>
        <v>14</v>
      </c>
      <c r="Y103" s="160">
        <f t="shared" si="53"/>
        <v>27</v>
      </c>
      <c r="Z103" s="160">
        <f t="shared" si="53"/>
        <v>13</v>
      </c>
      <c r="AA103" s="160">
        <f t="shared" si="53"/>
        <v>1</v>
      </c>
      <c r="AB103" s="160">
        <f>SUM(V103:AA103)</f>
        <v>62</v>
      </c>
      <c r="AC103" s="128">
        <f t="shared" ref="AC103:AC104" si="54">V103/$AB103</f>
        <v>4.8387096774193547E-2</v>
      </c>
      <c r="AD103" s="128">
        <f t="shared" ref="AD103:AD104" si="55">W103/$AB103</f>
        <v>6.4516129032258063E-2</v>
      </c>
      <c r="AE103" s="128">
        <f t="shared" ref="AE103:AE104" si="56">X103/$AB103</f>
        <v>0.22580645161290322</v>
      </c>
      <c r="AF103" s="128">
        <f t="shared" ref="AF103:AF104" si="57">Y103/$AB103</f>
        <v>0.43548387096774194</v>
      </c>
      <c r="AG103" s="128">
        <f t="shared" ref="AG103:AG104" si="58">Z103/$AB103</f>
        <v>0.20967741935483872</v>
      </c>
      <c r="AH103" s="128">
        <f t="shared" ref="AH103:AH104" si="59">AA103/$AB103</f>
        <v>1.6129032258064516E-2</v>
      </c>
      <c r="AI103" s="161">
        <f>(V103+W103)/(V103+W103+X103+Y103+Z103)</f>
        <v>0.11475409836065574</v>
      </c>
      <c r="AJ103" s="161">
        <f>(X103+Y103+Z103)/(V103+W103+X103+Y103+Z103)</f>
        <v>0.88524590163934425</v>
      </c>
      <c r="AK103" s="162">
        <f>+BF13</f>
        <v>3.7</v>
      </c>
      <c r="AL103" s="162">
        <f t="shared" ref="AL103:AN103" si="60">+BG13</f>
        <v>1.04</v>
      </c>
      <c r="AM103" s="163">
        <f t="shared" si="60"/>
        <v>4</v>
      </c>
      <c r="AN103" s="163">
        <f t="shared" si="60"/>
        <v>4</v>
      </c>
      <c r="AO103"/>
      <c r="AP103"/>
    </row>
    <row r="104" spans="1:42" s="6" customFormat="1" ht="20.100000000000001" customHeight="1">
      <c r="A104" s="159" t="s">
        <v>258</v>
      </c>
      <c r="B104" s="271" t="s">
        <v>260</v>
      </c>
      <c r="C104" s="272"/>
      <c r="D104" s="272"/>
      <c r="E104" s="272"/>
      <c r="F104" s="272"/>
      <c r="G104" s="272"/>
      <c r="H104" s="272"/>
      <c r="I104" s="272"/>
      <c r="J104" s="272"/>
      <c r="K104" s="272"/>
      <c r="L104" s="272"/>
      <c r="M104" s="272"/>
      <c r="N104" s="272"/>
      <c r="O104" s="272"/>
      <c r="P104" s="272"/>
      <c r="Q104" s="272"/>
      <c r="R104" s="272"/>
      <c r="S104" s="272"/>
      <c r="T104" s="272"/>
      <c r="U104" s="273"/>
      <c r="V104" s="160">
        <f>+AQ14</f>
        <v>3</v>
      </c>
      <c r="W104" s="160">
        <f t="shared" ref="W104" si="61">+AR14</f>
        <v>2</v>
      </c>
      <c r="X104" s="160">
        <f t="shared" ref="X104" si="62">+AS14</f>
        <v>11</v>
      </c>
      <c r="Y104" s="160">
        <f t="shared" ref="Y104" si="63">+AT14</f>
        <v>27</v>
      </c>
      <c r="Z104" s="160">
        <f t="shared" ref="Z104" si="64">+AU14</f>
        <v>17</v>
      </c>
      <c r="AA104" s="160">
        <f t="shared" ref="AA104" si="65">+AV14</f>
        <v>2</v>
      </c>
      <c r="AB104" s="160">
        <f t="shared" ref="AB104" si="66">SUM(V104:AA104)</f>
        <v>62</v>
      </c>
      <c r="AC104" s="128">
        <f t="shared" si="54"/>
        <v>4.8387096774193547E-2</v>
      </c>
      <c r="AD104" s="128">
        <f t="shared" si="55"/>
        <v>3.2258064516129031E-2</v>
      </c>
      <c r="AE104" s="128">
        <f t="shared" si="56"/>
        <v>0.17741935483870969</v>
      </c>
      <c r="AF104" s="128">
        <f t="shared" si="57"/>
        <v>0.43548387096774194</v>
      </c>
      <c r="AG104" s="128">
        <f t="shared" si="58"/>
        <v>0.27419354838709675</v>
      </c>
      <c r="AH104" s="128">
        <f t="shared" si="59"/>
        <v>3.2258064516129031E-2</v>
      </c>
      <c r="AI104" s="161">
        <f>(V104+W104)/(V104+W104+X104+Y104+Z104)</f>
        <v>8.3333333333333329E-2</v>
      </c>
      <c r="AJ104" s="161">
        <f>(X104+Y104+Z104)/(V104+W104+X104+Y104+Z104)</f>
        <v>0.91666666666666663</v>
      </c>
      <c r="AK104" s="162">
        <f>+BF14</f>
        <v>3.95</v>
      </c>
      <c r="AL104" s="162">
        <f t="shared" ref="AL104" si="67">+BG14</f>
        <v>1.08</v>
      </c>
      <c r="AM104" s="163">
        <f t="shared" ref="AM104" si="68">+BH14</f>
        <v>4</v>
      </c>
      <c r="AN104" s="163">
        <f t="shared" ref="AN104" si="69">+BI14</f>
        <v>4</v>
      </c>
      <c r="AO104"/>
      <c r="AP104"/>
    </row>
    <row r="105" spans="1:42">
      <c r="A105" s="190"/>
    </row>
    <row r="110" spans="1:42" ht="20.25" customHeight="1">
      <c r="A110" s="274" t="s">
        <v>294</v>
      </c>
      <c r="B110" s="274"/>
      <c r="C110" s="274"/>
      <c r="D110" s="274"/>
      <c r="E110" s="274"/>
      <c r="F110" s="274"/>
      <c r="G110" s="274"/>
      <c r="H110" s="274"/>
      <c r="I110" s="274"/>
      <c r="J110" s="274"/>
      <c r="K110" s="274"/>
      <c r="L110" s="274"/>
      <c r="M110" s="274"/>
      <c r="N110" s="274"/>
      <c r="O110" s="274"/>
      <c r="P110" s="274"/>
      <c r="Q110" s="274"/>
      <c r="R110" s="274"/>
      <c r="S110" s="274"/>
      <c r="T110" s="274"/>
      <c r="U110" s="274"/>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75"/>
      <c r="B111" s="275"/>
      <c r="C111" s="275"/>
      <c r="D111" s="275"/>
      <c r="E111" s="275"/>
      <c r="F111" s="275"/>
      <c r="G111" s="275"/>
      <c r="H111" s="275"/>
      <c r="I111" s="275"/>
      <c r="J111" s="275"/>
      <c r="K111" s="275"/>
      <c r="L111" s="275"/>
      <c r="M111" s="275"/>
      <c r="N111" s="275"/>
      <c r="O111" s="275"/>
      <c r="P111" s="275"/>
      <c r="Q111" s="275"/>
      <c r="R111" s="275"/>
      <c r="S111" s="275"/>
      <c r="T111" s="275"/>
      <c r="U111" s="275"/>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222</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69" t="s">
        <v>295</v>
      </c>
      <c r="B114" s="269"/>
      <c r="C114" s="269"/>
      <c r="D114" s="269"/>
      <c r="E114" s="269"/>
      <c r="F114" s="269"/>
      <c r="G114" s="269"/>
      <c r="H114" s="269"/>
      <c r="I114" s="269"/>
      <c r="J114" s="269"/>
      <c r="K114" s="269"/>
      <c r="L114" s="269"/>
      <c r="M114" s="269"/>
      <c r="N114" s="269"/>
      <c r="O114" s="269"/>
      <c r="P114" s="269"/>
      <c r="Q114" s="269"/>
      <c r="R114" s="269"/>
      <c r="S114" s="269"/>
      <c r="T114" s="269"/>
      <c r="U114" s="270"/>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224</v>
      </c>
      <c r="AJ114" s="158" t="s">
        <v>225</v>
      </c>
      <c r="AK114" s="126" t="s">
        <v>8</v>
      </c>
      <c r="AL114" s="127" t="s">
        <v>9</v>
      </c>
      <c r="AM114" s="187" t="s">
        <v>10</v>
      </c>
      <c r="AN114" s="187" t="s">
        <v>11</v>
      </c>
      <c r="AO114"/>
      <c r="AP114"/>
    </row>
    <row r="115" spans="1:42" s="6" customFormat="1" ht="20.100000000000001" customHeight="1">
      <c r="A115" s="159" t="s">
        <v>296</v>
      </c>
      <c r="B115" s="271" t="s">
        <v>301</v>
      </c>
      <c r="C115" s="272"/>
      <c r="D115" s="272"/>
      <c r="E115" s="272"/>
      <c r="F115" s="272"/>
      <c r="G115" s="272"/>
      <c r="H115" s="272"/>
      <c r="I115" s="272"/>
      <c r="J115" s="272"/>
      <c r="K115" s="272"/>
      <c r="L115" s="272"/>
      <c r="M115" s="272"/>
      <c r="N115" s="272"/>
      <c r="O115" s="272"/>
      <c r="P115" s="272"/>
      <c r="Q115" s="272"/>
      <c r="R115" s="272"/>
      <c r="S115" s="272"/>
      <c r="T115" s="272"/>
      <c r="U115" s="273"/>
      <c r="V115" s="160">
        <f>+AQ15</f>
        <v>2</v>
      </c>
      <c r="W115" s="160">
        <f t="shared" ref="W115:AA115" si="70">+AR15</f>
        <v>2</v>
      </c>
      <c r="X115" s="160">
        <f t="shared" si="70"/>
        <v>14</v>
      </c>
      <c r="Y115" s="160">
        <f t="shared" si="70"/>
        <v>24</v>
      </c>
      <c r="Z115" s="160">
        <f t="shared" si="70"/>
        <v>20</v>
      </c>
      <c r="AA115" s="160">
        <f t="shared" si="70"/>
        <v>0</v>
      </c>
      <c r="AB115" s="160">
        <f>SUM(V115:AA115)</f>
        <v>62</v>
      </c>
      <c r="AC115" s="128">
        <f t="shared" ref="AC115:AC119" si="71">V115/$AB115</f>
        <v>3.2258064516129031E-2</v>
      </c>
      <c r="AD115" s="128">
        <f t="shared" ref="AD115:AD119" si="72">W115/$AB115</f>
        <v>3.2258064516129031E-2</v>
      </c>
      <c r="AE115" s="128">
        <f t="shared" ref="AE115:AE119" si="73">X115/$AB115</f>
        <v>0.22580645161290322</v>
      </c>
      <c r="AF115" s="128">
        <f t="shared" ref="AF115:AF119" si="74">Y115/$AB115</f>
        <v>0.38709677419354838</v>
      </c>
      <c r="AG115" s="128">
        <f t="shared" ref="AG115:AG119" si="75">Z115/$AB115</f>
        <v>0.32258064516129031</v>
      </c>
      <c r="AH115" s="128">
        <f t="shared" ref="AH115:AH119" si="76">AA115/$AB115</f>
        <v>0</v>
      </c>
      <c r="AI115" s="161">
        <f>(V115+W115)/(V115+W115+X115+Y115+Z115)</f>
        <v>6.4516129032258063E-2</v>
      </c>
      <c r="AJ115" s="161">
        <f>(X115+Y115+Z115)/(V115+W115+X115+Y115+Z115)</f>
        <v>0.93548387096774188</v>
      </c>
      <c r="AK115" s="162">
        <f>+BF15</f>
        <v>3.94</v>
      </c>
      <c r="AL115" s="162">
        <f t="shared" ref="AL115:AN115" si="77">+BG15</f>
        <v>0.99</v>
      </c>
      <c r="AM115" s="163">
        <f t="shared" si="77"/>
        <v>4</v>
      </c>
      <c r="AN115" s="163">
        <f t="shared" si="77"/>
        <v>4</v>
      </c>
      <c r="AO115"/>
      <c r="AP115"/>
    </row>
    <row r="116" spans="1:42" s="6" customFormat="1" ht="20.100000000000001" customHeight="1">
      <c r="A116" s="159" t="s">
        <v>297</v>
      </c>
      <c r="B116" s="271" t="s">
        <v>302</v>
      </c>
      <c r="C116" s="272"/>
      <c r="D116" s="272"/>
      <c r="E116" s="272"/>
      <c r="F116" s="272"/>
      <c r="G116" s="272"/>
      <c r="H116" s="272"/>
      <c r="I116" s="272"/>
      <c r="J116" s="272"/>
      <c r="K116" s="272"/>
      <c r="L116" s="272"/>
      <c r="M116" s="272"/>
      <c r="N116" s="272"/>
      <c r="O116" s="272"/>
      <c r="P116" s="272"/>
      <c r="Q116" s="272"/>
      <c r="R116" s="272"/>
      <c r="S116" s="272"/>
      <c r="T116" s="272"/>
      <c r="U116" s="273"/>
      <c r="V116" s="160">
        <f t="shared" ref="V116:V119" si="78">+AQ16</f>
        <v>1</v>
      </c>
      <c r="W116" s="160">
        <f t="shared" ref="W116:W119" si="79">+AR16</f>
        <v>6</v>
      </c>
      <c r="X116" s="160">
        <f t="shared" ref="X116:X119" si="80">+AS16</f>
        <v>13</v>
      </c>
      <c r="Y116" s="160">
        <f t="shared" ref="Y116:Y119" si="81">+AT16</f>
        <v>23</v>
      </c>
      <c r="Z116" s="160">
        <f t="shared" ref="Z116:Z119" si="82">+AU16</f>
        <v>13</v>
      </c>
      <c r="AA116" s="160">
        <f t="shared" ref="AA116:AA119" si="83">+AV16</f>
        <v>6</v>
      </c>
      <c r="AB116" s="160">
        <f t="shared" ref="AB116:AB117" si="84">SUM(V116:AA116)</f>
        <v>62</v>
      </c>
      <c r="AC116" s="128">
        <f t="shared" si="71"/>
        <v>1.6129032258064516E-2</v>
      </c>
      <c r="AD116" s="128">
        <f t="shared" si="72"/>
        <v>9.6774193548387094E-2</v>
      </c>
      <c r="AE116" s="128">
        <f t="shared" si="73"/>
        <v>0.20967741935483872</v>
      </c>
      <c r="AF116" s="128">
        <f t="shared" si="74"/>
        <v>0.37096774193548387</v>
      </c>
      <c r="AG116" s="128">
        <f t="shared" si="75"/>
        <v>0.20967741935483872</v>
      </c>
      <c r="AH116" s="128">
        <f t="shared" si="76"/>
        <v>9.6774193548387094E-2</v>
      </c>
      <c r="AI116" s="161">
        <f>(V116+W116)/(V116+W116+X116+Y116+Z116)</f>
        <v>0.125</v>
      </c>
      <c r="AJ116" s="161">
        <f>(X116+Y116+Z116)/(V116+W116+X116+Y116+Z116)</f>
        <v>0.875</v>
      </c>
      <c r="AK116" s="162">
        <f t="shared" ref="AK116:AK119" si="85">+BF16</f>
        <v>3.73</v>
      </c>
      <c r="AL116" s="162">
        <f t="shared" ref="AL116:AL119" si="86">+BG16</f>
        <v>1</v>
      </c>
      <c r="AM116" s="163">
        <f t="shared" ref="AM116:AM119" si="87">+BH16</f>
        <v>4</v>
      </c>
      <c r="AN116" s="163">
        <f t="shared" ref="AN116:AN119" si="88">+BI16</f>
        <v>4</v>
      </c>
      <c r="AO116"/>
      <c r="AP116"/>
    </row>
    <row r="117" spans="1:42" s="6" customFormat="1" ht="20.100000000000001" customHeight="1">
      <c r="A117" s="159" t="s">
        <v>298</v>
      </c>
      <c r="B117" s="271" t="s">
        <v>303</v>
      </c>
      <c r="C117" s="272"/>
      <c r="D117" s="272"/>
      <c r="E117" s="272"/>
      <c r="F117" s="272"/>
      <c r="G117" s="272"/>
      <c r="H117" s="272"/>
      <c r="I117" s="272"/>
      <c r="J117" s="272"/>
      <c r="K117" s="272"/>
      <c r="L117" s="272"/>
      <c r="M117" s="272"/>
      <c r="N117" s="272"/>
      <c r="O117" s="272"/>
      <c r="P117" s="272"/>
      <c r="Q117" s="272"/>
      <c r="R117" s="272"/>
      <c r="S117" s="272"/>
      <c r="T117" s="272"/>
      <c r="U117" s="273"/>
      <c r="V117" s="160">
        <f t="shared" si="78"/>
        <v>1</v>
      </c>
      <c r="W117" s="160">
        <f t="shared" si="79"/>
        <v>1</v>
      </c>
      <c r="X117" s="160">
        <f t="shared" si="80"/>
        <v>16</v>
      </c>
      <c r="Y117" s="160">
        <f t="shared" si="81"/>
        <v>27</v>
      </c>
      <c r="Z117" s="160">
        <f t="shared" si="82"/>
        <v>16</v>
      </c>
      <c r="AA117" s="160">
        <f t="shared" si="83"/>
        <v>1</v>
      </c>
      <c r="AB117" s="160">
        <f t="shared" si="84"/>
        <v>62</v>
      </c>
      <c r="AC117" s="128">
        <f t="shared" si="71"/>
        <v>1.6129032258064516E-2</v>
      </c>
      <c r="AD117" s="128">
        <f t="shared" si="72"/>
        <v>1.6129032258064516E-2</v>
      </c>
      <c r="AE117" s="128">
        <f t="shared" si="73"/>
        <v>0.25806451612903225</v>
      </c>
      <c r="AF117" s="128">
        <f t="shared" si="74"/>
        <v>0.43548387096774194</v>
      </c>
      <c r="AG117" s="128">
        <f t="shared" si="75"/>
        <v>0.25806451612903225</v>
      </c>
      <c r="AH117" s="128">
        <f t="shared" si="76"/>
        <v>1.6129032258064516E-2</v>
      </c>
      <c r="AI117" s="161">
        <f>(V117+W117)/(V117+W117+X117+Y117+Z117)</f>
        <v>3.2786885245901641E-2</v>
      </c>
      <c r="AJ117" s="161">
        <f>(X117+Y117+Z117)/(V117+W117+X117+Y117+Z117)</f>
        <v>0.96721311475409832</v>
      </c>
      <c r="AK117" s="162">
        <f t="shared" si="85"/>
        <v>3.92</v>
      </c>
      <c r="AL117" s="162">
        <f t="shared" si="86"/>
        <v>0.86</v>
      </c>
      <c r="AM117" s="163">
        <f t="shared" si="87"/>
        <v>4</v>
      </c>
      <c r="AN117" s="163">
        <f t="shared" si="88"/>
        <v>4</v>
      </c>
      <c r="AO117"/>
      <c r="AP117"/>
    </row>
    <row r="118" spans="1:42" s="6" customFormat="1" ht="20.100000000000001" customHeight="1">
      <c r="A118" s="159" t="s">
        <v>299</v>
      </c>
      <c r="B118" s="271" t="s">
        <v>304</v>
      </c>
      <c r="C118" s="272"/>
      <c r="D118" s="272"/>
      <c r="E118" s="272"/>
      <c r="F118" s="272"/>
      <c r="G118" s="272"/>
      <c r="H118" s="272"/>
      <c r="I118" s="272"/>
      <c r="J118" s="272"/>
      <c r="K118" s="272"/>
      <c r="L118" s="272"/>
      <c r="M118" s="272"/>
      <c r="N118" s="272"/>
      <c r="O118" s="272"/>
      <c r="P118" s="272"/>
      <c r="Q118" s="272"/>
      <c r="R118" s="272"/>
      <c r="S118" s="272"/>
      <c r="T118" s="272"/>
      <c r="U118" s="273"/>
      <c r="V118" s="160">
        <f t="shared" si="78"/>
        <v>1</v>
      </c>
      <c r="W118" s="160">
        <f t="shared" si="79"/>
        <v>1</v>
      </c>
      <c r="X118" s="160">
        <f t="shared" si="80"/>
        <v>13</v>
      </c>
      <c r="Y118" s="160">
        <f t="shared" si="81"/>
        <v>28</v>
      </c>
      <c r="Z118" s="160">
        <f t="shared" si="82"/>
        <v>19</v>
      </c>
      <c r="AA118" s="160">
        <f t="shared" si="83"/>
        <v>0</v>
      </c>
      <c r="AB118" s="160">
        <f t="shared" ref="AB118:AB119" si="89">SUM(V118:AA118)</f>
        <v>62</v>
      </c>
      <c r="AC118" s="128">
        <f t="shared" si="71"/>
        <v>1.6129032258064516E-2</v>
      </c>
      <c r="AD118" s="128">
        <f t="shared" si="72"/>
        <v>1.6129032258064516E-2</v>
      </c>
      <c r="AE118" s="128">
        <f t="shared" si="73"/>
        <v>0.20967741935483872</v>
      </c>
      <c r="AF118" s="128">
        <f t="shared" si="74"/>
        <v>0.45161290322580644</v>
      </c>
      <c r="AG118" s="128">
        <f t="shared" si="75"/>
        <v>0.30645161290322581</v>
      </c>
      <c r="AH118" s="128">
        <f t="shared" si="76"/>
        <v>0</v>
      </c>
      <c r="AI118" s="161">
        <f>(V118+W118)/(V118+W118+X118+Y118+Z118)</f>
        <v>3.2258064516129031E-2</v>
      </c>
      <c r="AJ118" s="161">
        <f>(X118+Y118+Z118)/(V118+W118+X118+Y118+Z118)</f>
        <v>0.967741935483871</v>
      </c>
      <c r="AK118" s="162">
        <f t="shared" si="85"/>
        <v>4.0199999999999996</v>
      </c>
      <c r="AL118" s="162">
        <f t="shared" si="86"/>
        <v>0.86</v>
      </c>
      <c r="AM118" s="163">
        <f t="shared" si="87"/>
        <v>4</v>
      </c>
      <c r="AN118" s="163">
        <f t="shared" si="88"/>
        <v>4</v>
      </c>
      <c r="AO118"/>
      <c r="AP118"/>
    </row>
    <row r="119" spans="1:42" s="6" customFormat="1" ht="20.100000000000001" customHeight="1">
      <c r="A119" s="159" t="s">
        <v>300</v>
      </c>
      <c r="B119" s="271" t="s">
        <v>305</v>
      </c>
      <c r="C119" s="272"/>
      <c r="D119" s="272"/>
      <c r="E119" s="272"/>
      <c r="F119" s="272"/>
      <c r="G119" s="272"/>
      <c r="H119" s="272"/>
      <c r="I119" s="272"/>
      <c r="J119" s="272"/>
      <c r="K119" s="272"/>
      <c r="L119" s="272"/>
      <c r="M119" s="272"/>
      <c r="N119" s="272"/>
      <c r="O119" s="272"/>
      <c r="P119" s="272"/>
      <c r="Q119" s="272"/>
      <c r="R119" s="272"/>
      <c r="S119" s="272"/>
      <c r="T119" s="272"/>
      <c r="U119" s="273"/>
      <c r="V119" s="160">
        <f t="shared" si="78"/>
        <v>1</v>
      </c>
      <c r="W119" s="160">
        <f t="shared" si="79"/>
        <v>1</v>
      </c>
      <c r="X119" s="160">
        <f t="shared" si="80"/>
        <v>8</v>
      </c>
      <c r="Y119" s="160">
        <f t="shared" si="81"/>
        <v>24</v>
      </c>
      <c r="Z119" s="160">
        <f t="shared" si="82"/>
        <v>26</v>
      </c>
      <c r="AA119" s="160">
        <f t="shared" si="83"/>
        <v>2</v>
      </c>
      <c r="AB119" s="160">
        <f t="shared" si="89"/>
        <v>62</v>
      </c>
      <c r="AC119" s="128">
        <f t="shared" si="71"/>
        <v>1.6129032258064516E-2</v>
      </c>
      <c r="AD119" s="128">
        <f t="shared" si="72"/>
        <v>1.6129032258064516E-2</v>
      </c>
      <c r="AE119" s="128">
        <f t="shared" si="73"/>
        <v>0.12903225806451613</v>
      </c>
      <c r="AF119" s="128">
        <f t="shared" si="74"/>
        <v>0.38709677419354838</v>
      </c>
      <c r="AG119" s="128">
        <f t="shared" si="75"/>
        <v>0.41935483870967744</v>
      </c>
      <c r="AH119" s="128">
        <f t="shared" si="76"/>
        <v>3.2258064516129031E-2</v>
      </c>
      <c r="AI119" s="161">
        <f>(V119+W119)/(V119+W119+X119+Y119+Z119)</f>
        <v>3.3333333333333333E-2</v>
      </c>
      <c r="AJ119" s="161">
        <f>(X119+Y119+Z119)/(V119+W119+X119+Y119+Z119)</f>
        <v>0.96666666666666667</v>
      </c>
      <c r="AK119" s="162">
        <f t="shared" si="85"/>
        <v>4.22</v>
      </c>
      <c r="AL119" s="162">
        <f t="shared" si="86"/>
        <v>0.87</v>
      </c>
      <c r="AM119" s="163">
        <f t="shared" si="87"/>
        <v>4</v>
      </c>
      <c r="AN119" s="163">
        <f t="shared" si="88"/>
        <v>5</v>
      </c>
      <c r="AO119"/>
      <c r="AP119"/>
    </row>
    <row r="120" spans="1:42">
      <c r="A120" s="190"/>
    </row>
    <row r="124" spans="1:42" ht="20.25" customHeight="1">
      <c r="A124" s="274" t="s">
        <v>306</v>
      </c>
      <c r="B124" s="274"/>
      <c r="C124" s="274"/>
      <c r="D124" s="274"/>
      <c r="E124" s="274"/>
      <c r="F124" s="274"/>
      <c r="G124" s="274"/>
      <c r="H124" s="274"/>
      <c r="I124" s="274"/>
      <c r="J124" s="274"/>
      <c r="K124" s="274"/>
      <c r="L124" s="274"/>
      <c r="M124" s="274"/>
      <c r="N124" s="274"/>
      <c r="O124" s="274"/>
      <c r="P124" s="274"/>
      <c r="Q124" s="274"/>
      <c r="R124" s="274"/>
      <c r="S124" s="274"/>
      <c r="T124" s="274"/>
      <c r="U124" s="274"/>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75"/>
      <c r="B125" s="275"/>
      <c r="C125" s="275"/>
      <c r="D125" s="275"/>
      <c r="E125" s="275"/>
      <c r="F125" s="275"/>
      <c r="G125" s="275"/>
      <c r="H125" s="275"/>
      <c r="I125" s="275"/>
      <c r="J125" s="275"/>
      <c r="K125" s="275"/>
      <c r="L125" s="275"/>
      <c r="M125" s="275"/>
      <c r="N125" s="275"/>
      <c r="O125" s="275"/>
      <c r="P125" s="275"/>
      <c r="Q125" s="275"/>
      <c r="R125" s="275"/>
      <c r="S125" s="275"/>
      <c r="T125" s="275"/>
      <c r="U125" s="275"/>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222</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69" t="s">
        <v>307</v>
      </c>
      <c r="B128" s="269"/>
      <c r="C128" s="269"/>
      <c r="D128" s="269"/>
      <c r="E128" s="269"/>
      <c r="F128" s="269"/>
      <c r="G128" s="269"/>
      <c r="H128" s="269"/>
      <c r="I128" s="269"/>
      <c r="J128" s="269"/>
      <c r="K128" s="269"/>
      <c r="L128" s="269"/>
      <c r="M128" s="269"/>
      <c r="N128" s="269"/>
      <c r="O128" s="269"/>
      <c r="P128" s="269"/>
      <c r="Q128" s="269"/>
      <c r="R128" s="269"/>
      <c r="S128" s="269"/>
      <c r="T128" s="278"/>
      <c r="U128" s="178" t="s">
        <v>340</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224</v>
      </c>
      <c r="AJ128" s="158" t="s">
        <v>225</v>
      </c>
      <c r="AK128" s="126" t="s">
        <v>8</v>
      </c>
      <c r="AL128" s="127" t="s">
        <v>9</v>
      </c>
      <c r="AM128" s="187" t="s">
        <v>10</v>
      </c>
      <c r="AN128" s="187" t="s">
        <v>11</v>
      </c>
      <c r="AO128"/>
      <c r="AP128"/>
    </row>
    <row r="129" spans="1:42" s="6" customFormat="1" ht="20.100000000000001" customHeight="1">
      <c r="A129" s="159" t="s">
        <v>308</v>
      </c>
      <c r="B129" s="271" t="s">
        <v>316</v>
      </c>
      <c r="C129" s="272"/>
      <c r="D129" s="272"/>
      <c r="E129" s="272"/>
      <c r="F129" s="272"/>
      <c r="G129" s="272"/>
      <c r="H129" s="272"/>
      <c r="I129" s="272"/>
      <c r="J129" s="272"/>
      <c r="K129" s="272"/>
      <c r="L129" s="272"/>
      <c r="M129" s="272"/>
      <c r="N129" s="272"/>
      <c r="O129" s="272"/>
      <c r="P129" s="272"/>
      <c r="Q129" s="272"/>
      <c r="R129" s="272"/>
      <c r="S129" s="272"/>
      <c r="T129" s="273"/>
      <c r="U129" s="177">
        <f>+AP20</f>
        <v>19</v>
      </c>
      <c r="V129" s="177">
        <f>+AQ20</f>
        <v>1</v>
      </c>
      <c r="W129" s="177">
        <f t="shared" ref="W129:AA129" si="90">+AR20</f>
        <v>2</v>
      </c>
      <c r="X129" s="177">
        <f t="shared" si="90"/>
        <v>9</v>
      </c>
      <c r="Y129" s="177">
        <f t="shared" si="90"/>
        <v>15</v>
      </c>
      <c r="Z129" s="177">
        <f t="shared" si="90"/>
        <v>14</v>
      </c>
      <c r="AA129" s="177">
        <f t="shared" si="90"/>
        <v>2</v>
      </c>
      <c r="AB129" s="160">
        <f>SUM(U129:AA129)</f>
        <v>62</v>
      </c>
      <c r="AC129" s="128">
        <f t="shared" ref="AC129:AC133" si="91">V129/$AB129</f>
        <v>1.6129032258064516E-2</v>
      </c>
      <c r="AD129" s="128">
        <f t="shared" ref="AD129:AD133" si="92">W129/$AB129</f>
        <v>3.2258064516129031E-2</v>
      </c>
      <c r="AE129" s="128">
        <f t="shared" ref="AE129:AE133" si="93">X129/$AB129</f>
        <v>0.14516129032258066</v>
      </c>
      <c r="AF129" s="128">
        <f t="shared" ref="AF129:AF133" si="94">Y129/$AB129</f>
        <v>0.24193548387096775</v>
      </c>
      <c r="AG129" s="128">
        <f t="shared" ref="AG129:AG133" si="95">Z129/$AB129</f>
        <v>0.22580645161290322</v>
      </c>
      <c r="AH129" s="128">
        <f t="shared" ref="AH129:AH133" si="96">AA129/$AB129</f>
        <v>3.2258064516129031E-2</v>
      </c>
      <c r="AI129" s="161">
        <f t="shared" ref="AI129:AI136" si="97">(V129+W129)/(V129+W129+X129+Y129+Z129)</f>
        <v>7.3170731707317069E-2</v>
      </c>
      <c r="AJ129" s="161">
        <f t="shared" ref="AJ129:AJ136" si="98">(X129+Y129+Z129)/(V129+W129+X129+Y129+Z129)</f>
        <v>0.92682926829268297</v>
      </c>
      <c r="AK129" s="162">
        <f>+BF20</f>
        <v>3.95</v>
      </c>
      <c r="AL129" s="162">
        <f t="shared" ref="AL129:AN129" si="99">+BG20</f>
        <v>1</v>
      </c>
      <c r="AM129" s="163">
        <f t="shared" si="99"/>
        <v>4</v>
      </c>
      <c r="AN129" s="163">
        <f t="shared" si="99"/>
        <v>4</v>
      </c>
      <c r="AO129"/>
      <c r="AP129"/>
    </row>
    <row r="130" spans="1:42" s="6" customFormat="1" ht="20.100000000000001" customHeight="1">
      <c r="A130" s="159" t="s">
        <v>309</v>
      </c>
      <c r="B130" s="271" t="s">
        <v>317</v>
      </c>
      <c r="C130" s="272"/>
      <c r="D130" s="272"/>
      <c r="E130" s="272"/>
      <c r="F130" s="272"/>
      <c r="G130" s="272"/>
      <c r="H130" s="272"/>
      <c r="I130" s="272"/>
      <c r="J130" s="272"/>
      <c r="K130" s="272"/>
      <c r="L130" s="272"/>
      <c r="M130" s="272"/>
      <c r="N130" s="272"/>
      <c r="O130" s="272"/>
      <c r="P130" s="272"/>
      <c r="Q130" s="272"/>
      <c r="R130" s="272"/>
      <c r="S130" s="272"/>
      <c r="T130" s="273"/>
      <c r="U130" s="177">
        <f t="shared" ref="U130:V136" si="100">+AP21</f>
        <v>10</v>
      </c>
      <c r="V130" s="177">
        <f t="shared" si="100"/>
        <v>5</v>
      </c>
      <c r="W130" s="177">
        <f t="shared" ref="W130:W136" si="101">+AR21</f>
        <v>9</v>
      </c>
      <c r="X130" s="177">
        <f t="shared" ref="X130:X136" si="102">+AS21</f>
        <v>18</v>
      </c>
      <c r="Y130" s="177">
        <f t="shared" ref="Y130:Y136" si="103">+AT21</f>
        <v>10</v>
      </c>
      <c r="Z130" s="177">
        <f t="shared" ref="Z130:Z136" si="104">+AU21</f>
        <v>9</v>
      </c>
      <c r="AA130" s="177">
        <f t="shared" ref="AA130:AA136" si="105">+AV21</f>
        <v>1</v>
      </c>
      <c r="AB130" s="160">
        <f t="shared" ref="AB130:AB136" si="106">SUM(U130:AA130)</f>
        <v>62</v>
      </c>
      <c r="AC130" s="128">
        <f t="shared" si="91"/>
        <v>8.0645161290322578E-2</v>
      </c>
      <c r="AD130" s="128">
        <f t="shared" si="92"/>
        <v>0.14516129032258066</v>
      </c>
      <c r="AE130" s="128">
        <f t="shared" si="93"/>
        <v>0.29032258064516131</v>
      </c>
      <c r="AF130" s="128">
        <f t="shared" si="94"/>
        <v>0.16129032258064516</v>
      </c>
      <c r="AG130" s="128">
        <f t="shared" si="95"/>
        <v>0.14516129032258066</v>
      </c>
      <c r="AH130" s="128">
        <f t="shared" si="96"/>
        <v>1.6129032258064516E-2</v>
      </c>
      <c r="AI130" s="161">
        <f t="shared" si="97"/>
        <v>0.27450980392156865</v>
      </c>
      <c r="AJ130" s="161">
        <f t="shared" si="98"/>
        <v>0.72549019607843135</v>
      </c>
      <c r="AK130" s="162">
        <f t="shared" ref="AK130:AK136" si="107">+BF21</f>
        <v>3.18</v>
      </c>
      <c r="AL130" s="162">
        <f t="shared" ref="AL130:AL136" si="108">+BG21</f>
        <v>1.21</v>
      </c>
      <c r="AM130" s="163">
        <f t="shared" ref="AM130:AM136" si="109">+BH21</f>
        <v>3</v>
      </c>
      <c r="AN130" s="163">
        <f t="shared" ref="AN130:AN136" si="110">+BI21</f>
        <v>3</v>
      </c>
      <c r="AO130"/>
      <c r="AP130"/>
    </row>
    <row r="131" spans="1:42" s="6" customFormat="1" ht="20.100000000000001" customHeight="1">
      <c r="A131" s="159" t="s">
        <v>310</v>
      </c>
      <c r="B131" s="271" t="s">
        <v>318</v>
      </c>
      <c r="C131" s="272"/>
      <c r="D131" s="272"/>
      <c r="E131" s="272"/>
      <c r="F131" s="272"/>
      <c r="G131" s="272"/>
      <c r="H131" s="272"/>
      <c r="I131" s="272"/>
      <c r="J131" s="272"/>
      <c r="K131" s="272"/>
      <c r="L131" s="272"/>
      <c r="M131" s="272"/>
      <c r="N131" s="272"/>
      <c r="O131" s="272"/>
      <c r="P131" s="272"/>
      <c r="Q131" s="272"/>
      <c r="R131" s="272"/>
      <c r="S131" s="272"/>
      <c r="T131" s="273"/>
      <c r="U131" s="177">
        <f t="shared" si="100"/>
        <v>17</v>
      </c>
      <c r="V131" s="177">
        <f t="shared" si="100"/>
        <v>5</v>
      </c>
      <c r="W131" s="177">
        <f t="shared" si="101"/>
        <v>11</v>
      </c>
      <c r="X131" s="177">
        <f t="shared" si="102"/>
        <v>9</v>
      </c>
      <c r="Y131" s="177">
        <f t="shared" si="103"/>
        <v>9</v>
      </c>
      <c r="Z131" s="177">
        <f t="shared" si="104"/>
        <v>8</v>
      </c>
      <c r="AA131" s="177">
        <f t="shared" si="105"/>
        <v>3</v>
      </c>
      <c r="AB131" s="160">
        <f t="shared" si="106"/>
        <v>62</v>
      </c>
      <c r="AC131" s="128">
        <f t="shared" si="91"/>
        <v>8.0645161290322578E-2</v>
      </c>
      <c r="AD131" s="128">
        <f t="shared" si="92"/>
        <v>0.17741935483870969</v>
      </c>
      <c r="AE131" s="128">
        <f t="shared" si="93"/>
        <v>0.14516129032258066</v>
      </c>
      <c r="AF131" s="128">
        <f t="shared" si="94"/>
        <v>0.14516129032258066</v>
      </c>
      <c r="AG131" s="128">
        <f t="shared" si="95"/>
        <v>0.12903225806451613</v>
      </c>
      <c r="AH131" s="128">
        <f t="shared" si="96"/>
        <v>4.8387096774193547E-2</v>
      </c>
      <c r="AI131" s="161">
        <f t="shared" si="97"/>
        <v>0.38095238095238093</v>
      </c>
      <c r="AJ131" s="161">
        <f t="shared" si="98"/>
        <v>0.61904761904761907</v>
      </c>
      <c r="AK131" s="162">
        <f t="shared" si="107"/>
        <v>3.1</v>
      </c>
      <c r="AL131" s="162">
        <f t="shared" si="108"/>
        <v>1.32</v>
      </c>
      <c r="AM131" s="163">
        <f t="shared" si="109"/>
        <v>3</v>
      </c>
      <c r="AN131" s="163">
        <f t="shared" si="110"/>
        <v>2</v>
      </c>
      <c r="AO131"/>
      <c r="AP131"/>
    </row>
    <row r="132" spans="1:42" s="6" customFormat="1" ht="20.100000000000001" customHeight="1">
      <c r="A132" s="159" t="s">
        <v>311</v>
      </c>
      <c r="B132" s="271" t="s">
        <v>319</v>
      </c>
      <c r="C132" s="272"/>
      <c r="D132" s="272"/>
      <c r="E132" s="272"/>
      <c r="F132" s="272"/>
      <c r="G132" s="272"/>
      <c r="H132" s="272"/>
      <c r="I132" s="272"/>
      <c r="J132" s="272"/>
      <c r="K132" s="272"/>
      <c r="L132" s="272"/>
      <c r="M132" s="272"/>
      <c r="N132" s="272"/>
      <c r="O132" s="272"/>
      <c r="P132" s="272"/>
      <c r="Q132" s="272"/>
      <c r="R132" s="272"/>
      <c r="S132" s="272"/>
      <c r="T132" s="273"/>
      <c r="U132" s="177">
        <f t="shared" si="100"/>
        <v>18</v>
      </c>
      <c r="V132" s="177">
        <f t="shared" si="100"/>
        <v>4</v>
      </c>
      <c r="W132" s="177">
        <f t="shared" si="101"/>
        <v>3</v>
      </c>
      <c r="X132" s="177">
        <f t="shared" si="102"/>
        <v>12</v>
      </c>
      <c r="Y132" s="177">
        <f t="shared" si="103"/>
        <v>13</v>
      </c>
      <c r="Z132" s="177">
        <f t="shared" si="104"/>
        <v>9</v>
      </c>
      <c r="AA132" s="177">
        <f t="shared" si="105"/>
        <v>3</v>
      </c>
      <c r="AB132" s="160">
        <f t="shared" si="106"/>
        <v>62</v>
      </c>
      <c r="AC132" s="128">
        <f t="shared" si="91"/>
        <v>6.4516129032258063E-2</v>
      </c>
      <c r="AD132" s="128">
        <f t="shared" si="92"/>
        <v>4.8387096774193547E-2</v>
      </c>
      <c r="AE132" s="128">
        <f t="shared" si="93"/>
        <v>0.19354838709677419</v>
      </c>
      <c r="AF132" s="128">
        <f t="shared" si="94"/>
        <v>0.20967741935483872</v>
      </c>
      <c r="AG132" s="128">
        <f t="shared" si="95"/>
        <v>0.14516129032258066</v>
      </c>
      <c r="AH132" s="128">
        <f t="shared" si="96"/>
        <v>4.8387096774193547E-2</v>
      </c>
      <c r="AI132" s="161">
        <f t="shared" si="97"/>
        <v>0.17073170731707318</v>
      </c>
      <c r="AJ132" s="161">
        <f t="shared" si="98"/>
        <v>0.82926829268292679</v>
      </c>
      <c r="AK132" s="162">
        <f t="shared" si="107"/>
        <v>3.49</v>
      </c>
      <c r="AL132" s="162">
        <f t="shared" si="108"/>
        <v>1.21</v>
      </c>
      <c r="AM132" s="163">
        <f t="shared" si="109"/>
        <v>4</v>
      </c>
      <c r="AN132" s="163">
        <f t="shared" si="110"/>
        <v>4</v>
      </c>
      <c r="AO132"/>
      <c r="AP132"/>
    </row>
    <row r="133" spans="1:42" s="6" customFormat="1" ht="20.100000000000001" customHeight="1">
      <c r="A133" s="159" t="s">
        <v>312</v>
      </c>
      <c r="B133" s="271" t="s">
        <v>320</v>
      </c>
      <c r="C133" s="272"/>
      <c r="D133" s="272"/>
      <c r="E133" s="272"/>
      <c r="F133" s="272"/>
      <c r="G133" s="272"/>
      <c r="H133" s="272"/>
      <c r="I133" s="272"/>
      <c r="J133" s="272"/>
      <c r="K133" s="272"/>
      <c r="L133" s="272"/>
      <c r="M133" s="272"/>
      <c r="N133" s="272"/>
      <c r="O133" s="272"/>
      <c r="P133" s="272"/>
      <c r="Q133" s="272"/>
      <c r="R133" s="272"/>
      <c r="S133" s="272"/>
      <c r="T133" s="273"/>
      <c r="U133" s="177">
        <f t="shared" si="100"/>
        <v>23</v>
      </c>
      <c r="V133" s="177">
        <f t="shared" si="100"/>
        <v>4</v>
      </c>
      <c r="W133" s="177">
        <f t="shared" si="101"/>
        <v>3</v>
      </c>
      <c r="X133" s="177">
        <f t="shared" si="102"/>
        <v>12</v>
      </c>
      <c r="Y133" s="177">
        <f t="shared" si="103"/>
        <v>5</v>
      </c>
      <c r="Z133" s="177">
        <f t="shared" si="104"/>
        <v>8</v>
      </c>
      <c r="AA133" s="177">
        <f t="shared" si="105"/>
        <v>7</v>
      </c>
      <c r="AB133" s="160">
        <f t="shared" si="106"/>
        <v>62</v>
      </c>
      <c r="AC133" s="128">
        <f t="shared" si="91"/>
        <v>6.4516129032258063E-2</v>
      </c>
      <c r="AD133" s="128">
        <f t="shared" si="92"/>
        <v>4.8387096774193547E-2</v>
      </c>
      <c r="AE133" s="128">
        <f t="shared" si="93"/>
        <v>0.19354838709677419</v>
      </c>
      <c r="AF133" s="128">
        <f t="shared" si="94"/>
        <v>8.0645161290322578E-2</v>
      </c>
      <c r="AG133" s="128">
        <f t="shared" si="95"/>
        <v>0.12903225806451613</v>
      </c>
      <c r="AH133" s="128">
        <f t="shared" si="96"/>
        <v>0.11290322580645161</v>
      </c>
      <c r="AI133" s="161">
        <f t="shared" si="97"/>
        <v>0.21875</v>
      </c>
      <c r="AJ133" s="161">
        <f t="shared" si="98"/>
        <v>0.78125</v>
      </c>
      <c r="AK133" s="162">
        <f t="shared" si="107"/>
        <v>3.31</v>
      </c>
      <c r="AL133" s="162">
        <f t="shared" si="108"/>
        <v>1.31</v>
      </c>
      <c r="AM133" s="163">
        <f t="shared" si="109"/>
        <v>3</v>
      </c>
      <c r="AN133" s="163">
        <f t="shared" si="110"/>
        <v>3</v>
      </c>
      <c r="AO133"/>
      <c r="AP133"/>
    </row>
    <row r="134" spans="1:42" s="6" customFormat="1" ht="20.100000000000001" customHeight="1">
      <c r="A134" s="159" t="s">
        <v>313</v>
      </c>
      <c r="B134" s="271" t="s">
        <v>321</v>
      </c>
      <c r="C134" s="272"/>
      <c r="D134" s="272"/>
      <c r="E134" s="272"/>
      <c r="F134" s="272"/>
      <c r="G134" s="272"/>
      <c r="H134" s="272"/>
      <c r="I134" s="272"/>
      <c r="J134" s="272"/>
      <c r="K134" s="272"/>
      <c r="L134" s="272"/>
      <c r="M134" s="272"/>
      <c r="N134" s="272"/>
      <c r="O134" s="272"/>
      <c r="P134" s="272"/>
      <c r="Q134" s="272"/>
      <c r="R134" s="272"/>
      <c r="S134" s="272"/>
      <c r="T134" s="273"/>
      <c r="U134" s="177">
        <f t="shared" si="100"/>
        <v>19</v>
      </c>
      <c r="V134" s="177">
        <f t="shared" si="100"/>
        <v>6</v>
      </c>
      <c r="W134" s="177">
        <f t="shared" si="101"/>
        <v>2</v>
      </c>
      <c r="X134" s="177">
        <f t="shared" si="102"/>
        <v>8</v>
      </c>
      <c r="Y134" s="177">
        <f t="shared" si="103"/>
        <v>11</v>
      </c>
      <c r="Z134" s="177">
        <f t="shared" si="104"/>
        <v>8</v>
      </c>
      <c r="AA134" s="177">
        <f t="shared" si="105"/>
        <v>8</v>
      </c>
      <c r="AB134" s="160">
        <f t="shared" si="106"/>
        <v>62</v>
      </c>
      <c r="AC134" s="128">
        <f t="shared" ref="AC134:AC136" si="111">V134/$AB134</f>
        <v>9.6774193548387094E-2</v>
      </c>
      <c r="AD134" s="128">
        <f t="shared" ref="AD134:AD136" si="112">W134/$AB134</f>
        <v>3.2258064516129031E-2</v>
      </c>
      <c r="AE134" s="128">
        <f t="shared" ref="AE134:AE136" si="113">X134/$AB134</f>
        <v>0.12903225806451613</v>
      </c>
      <c r="AF134" s="128">
        <f t="shared" ref="AF134:AF136" si="114">Y134/$AB134</f>
        <v>0.17741935483870969</v>
      </c>
      <c r="AG134" s="128">
        <f t="shared" ref="AG134:AG136" si="115">Z134/$AB134</f>
        <v>0.12903225806451613</v>
      </c>
      <c r="AH134" s="128">
        <f t="shared" ref="AH134:AH136" si="116">AA134/$AB134</f>
        <v>0.12903225806451613</v>
      </c>
      <c r="AI134" s="161">
        <f t="shared" si="97"/>
        <v>0.22857142857142856</v>
      </c>
      <c r="AJ134" s="161">
        <f t="shared" si="98"/>
        <v>0.77142857142857146</v>
      </c>
      <c r="AK134" s="162">
        <f t="shared" si="107"/>
        <v>3.37</v>
      </c>
      <c r="AL134" s="162">
        <f t="shared" si="108"/>
        <v>1.37</v>
      </c>
      <c r="AM134" s="163">
        <f t="shared" si="109"/>
        <v>4</v>
      </c>
      <c r="AN134" s="163">
        <f t="shared" si="110"/>
        <v>4</v>
      </c>
      <c r="AO134"/>
      <c r="AP134"/>
    </row>
    <row r="135" spans="1:42" s="6" customFormat="1" ht="20.100000000000001" customHeight="1">
      <c r="A135" s="159" t="s">
        <v>314</v>
      </c>
      <c r="B135" s="271" t="s">
        <v>322</v>
      </c>
      <c r="C135" s="272"/>
      <c r="D135" s="272"/>
      <c r="E135" s="272"/>
      <c r="F135" s="272"/>
      <c r="G135" s="272"/>
      <c r="H135" s="272"/>
      <c r="I135" s="272"/>
      <c r="J135" s="272"/>
      <c r="K135" s="272"/>
      <c r="L135" s="272"/>
      <c r="M135" s="272"/>
      <c r="N135" s="272"/>
      <c r="O135" s="272"/>
      <c r="P135" s="272"/>
      <c r="Q135" s="272"/>
      <c r="R135" s="272"/>
      <c r="S135" s="272"/>
      <c r="T135" s="273"/>
      <c r="U135" s="177">
        <f t="shared" si="100"/>
        <v>24</v>
      </c>
      <c r="V135" s="177">
        <f t="shared" si="100"/>
        <v>4</v>
      </c>
      <c r="W135" s="177">
        <f t="shared" si="101"/>
        <v>2</v>
      </c>
      <c r="X135" s="177">
        <f t="shared" si="102"/>
        <v>10</v>
      </c>
      <c r="Y135" s="177">
        <f t="shared" si="103"/>
        <v>5</v>
      </c>
      <c r="Z135" s="177">
        <f t="shared" si="104"/>
        <v>9</v>
      </c>
      <c r="AA135" s="177">
        <f t="shared" si="105"/>
        <v>8</v>
      </c>
      <c r="AB135" s="160">
        <f t="shared" si="106"/>
        <v>62</v>
      </c>
      <c r="AC135" s="128">
        <f t="shared" si="111"/>
        <v>6.4516129032258063E-2</v>
      </c>
      <c r="AD135" s="128">
        <f t="shared" si="112"/>
        <v>3.2258064516129031E-2</v>
      </c>
      <c r="AE135" s="128">
        <f t="shared" si="113"/>
        <v>0.16129032258064516</v>
      </c>
      <c r="AF135" s="128">
        <f t="shared" si="114"/>
        <v>8.0645161290322578E-2</v>
      </c>
      <c r="AG135" s="128">
        <f t="shared" si="115"/>
        <v>0.14516129032258066</v>
      </c>
      <c r="AH135" s="128">
        <f t="shared" si="116"/>
        <v>0.12903225806451613</v>
      </c>
      <c r="AI135" s="161">
        <f t="shared" si="97"/>
        <v>0.2</v>
      </c>
      <c r="AJ135" s="161">
        <f t="shared" si="98"/>
        <v>0.8</v>
      </c>
      <c r="AK135" s="162">
        <f t="shared" si="107"/>
        <v>3.43</v>
      </c>
      <c r="AL135" s="162">
        <f t="shared" si="108"/>
        <v>1.36</v>
      </c>
      <c r="AM135" s="163">
        <f t="shared" si="109"/>
        <v>3</v>
      </c>
      <c r="AN135" s="163">
        <f t="shared" si="110"/>
        <v>3</v>
      </c>
      <c r="AO135"/>
      <c r="AP135"/>
    </row>
    <row r="136" spans="1:42" s="6" customFormat="1" ht="20.100000000000001" customHeight="1">
      <c r="A136" s="159" t="s">
        <v>315</v>
      </c>
      <c r="B136" s="271" t="s">
        <v>323</v>
      </c>
      <c r="C136" s="272"/>
      <c r="D136" s="272"/>
      <c r="E136" s="272"/>
      <c r="F136" s="272"/>
      <c r="G136" s="272"/>
      <c r="H136" s="272"/>
      <c r="I136" s="272"/>
      <c r="J136" s="272"/>
      <c r="K136" s="272"/>
      <c r="L136" s="272"/>
      <c r="M136" s="272"/>
      <c r="N136" s="272"/>
      <c r="O136" s="272"/>
      <c r="P136" s="272"/>
      <c r="Q136" s="272"/>
      <c r="R136" s="272"/>
      <c r="S136" s="272"/>
      <c r="T136" s="273"/>
      <c r="U136" s="177">
        <f t="shared" si="100"/>
        <v>8</v>
      </c>
      <c r="V136" s="177">
        <f t="shared" si="100"/>
        <v>4</v>
      </c>
      <c r="W136" s="177">
        <f t="shared" si="101"/>
        <v>2</v>
      </c>
      <c r="X136" s="177">
        <f t="shared" si="102"/>
        <v>14</v>
      </c>
      <c r="Y136" s="177">
        <f t="shared" si="103"/>
        <v>17</v>
      </c>
      <c r="Z136" s="177">
        <f t="shared" si="104"/>
        <v>12</v>
      </c>
      <c r="AA136" s="177">
        <f t="shared" si="105"/>
        <v>5</v>
      </c>
      <c r="AB136" s="160">
        <f t="shared" si="106"/>
        <v>62</v>
      </c>
      <c r="AC136" s="128">
        <f t="shared" si="111"/>
        <v>6.4516129032258063E-2</v>
      </c>
      <c r="AD136" s="128">
        <f t="shared" si="112"/>
        <v>3.2258064516129031E-2</v>
      </c>
      <c r="AE136" s="128">
        <f t="shared" si="113"/>
        <v>0.22580645161290322</v>
      </c>
      <c r="AF136" s="128">
        <f t="shared" si="114"/>
        <v>0.27419354838709675</v>
      </c>
      <c r="AG136" s="128">
        <f t="shared" si="115"/>
        <v>0.19354838709677419</v>
      </c>
      <c r="AH136" s="128">
        <f t="shared" si="116"/>
        <v>8.0645161290322578E-2</v>
      </c>
      <c r="AI136" s="161">
        <f t="shared" si="97"/>
        <v>0.12244897959183673</v>
      </c>
      <c r="AJ136" s="161">
        <f t="shared" si="98"/>
        <v>0.87755102040816324</v>
      </c>
      <c r="AK136" s="162">
        <f t="shared" si="107"/>
        <v>3.63</v>
      </c>
      <c r="AL136" s="162">
        <f t="shared" si="108"/>
        <v>1.1499999999999999</v>
      </c>
      <c r="AM136" s="163">
        <f t="shared" si="109"/>
        <v>4</v>
      </c>
      <c r="AN136" s="163">
        <f t="shared" si="110"/>
        <v>4</v>
      </c>
      <c r="AO136"/>
      <c r="AP136"/>
    </row>
    <row r="137" spans="1:42">
      <c r="A137" s="190"/>
    </row>
    <row r="141" spans="1:42" ht="20.25" customHeight="1">
      <c r="A141" s="274" t="s">
        <v>334</v>
      </c>
      <c r="B141" s="274"/>
      <c r="C141" s="274"/>
      <c r="D141" s="274"/>
      <c r="E141" s="274"/>
      <c r="F141" s="274"/>
      <c r="G141" s="274"/>
      <c r="H141" s="274"/>
      <c r="I141" s="274"/>
      <c r="J141" s="274"/>
      <c r="K141" s="274"/>
      <c r="L141" s="274"/>
      <c r="M141" s="274"/>
      <c r="N141" s="274"/>
      <c r="O141" s="274"/>
      <c r="P141" s="274"/>
      <c r="Q141" s="274"/>
      <c r="R141" s="274"/>
      <c r="S141" s="274"/>
      <c r="T141" s="274"/>
      <c r="U141" s="274"/>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75"/>
      <c r="B142" s="275"/>
      <c r="C142" s="275"/>
      <c r="D142" s="275"/>
      <c r="E142" s="275"/>
      <c r="F142" s="275"/>
      <c r="G142" s="275"/>
      <c r="H142" s="275"/>
      <c r="I142" s="275"/>
      <c r="J142" s="275"/>
      <c r="K142" s="275"/>
      <c r="L142" s="275"/>
      <c r="M142" s="275"/>
      <c r="N142" s="275"/>
      <c r="O142" s="275"/>
      <c r="P142" s="275"/>
      <c r="Q142" s="275"/>
      <c r="R142" s="275"/>
      <c r="S142" s="275"/>
      <c r="T142" s="275"/>
      <c r="U142" s="275"/>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222</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69" t="s">
        <v>307</v>
      </c>
      <c r="B145" s="269"/>
      <c r="C145" s="269"/>
      <c r="D145" s="269"/>
      <c r="E145" s="269"/>
      <c r="F145" s="269"/>
      <c r="G145" s="269"/>
      <c r="H145" s="269"/>
      <c r="I145" s="269"/>
      <c r="J145" s="269"/>
      <c r="K145" s="269"/>
      <c r="L145" s="269"/>
      <c r="M145" s="269"/>
      <c r="N145" s="269"/>
      <c r="O145" s="269"/>
      <c r="P145" s="269"/>
      <c r="Q145" s="269"/>
      <c r="R145" s="269"/>
      <c r="S145" s="269"/>
      <c r="T145" s="269"/>
      <c r="U145" s="270"/>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224</v>
      </c>
      <c r="AJ145" s="158" t="s">
        <v>225</v>
      </c>
      <c r="AK145" s="126" t="s">
        <v>8</v>
      </c>
      <c r="AL145" s="127" t="s">
        <v>9</v>
      </c>
      <c r="AM145" s="187" t="s">
        <v>10</v>
      </c>
      <c r="AN145" s="187" t="s">
        <v>11</v>
      </c>
      <c r="AO145"/>
      <c r="AP145"/>
    </row>
    <row r="146" spans="1:42" s="6" customFormat="1" ht="20.100000000000001" customHeight="1">
      <c r="A146" s="159" t="s">
        <v>324</v>
      </c>
      <c r="B146" s="271" t="s">
        <v>329</v>
      </c>
      <c r="C146" s="272"/>
      <c r="D146" s="272"/>
      <c r="E146" s="272"/>
      <c r="F146" s="272"/>
      <c r="G146" s="272"/>
      <c r="H146" s="272"/>
      <c r="I146" s="272"/>
      <c r="J146" s="272"/>
      <c r="K146" s="272"/>
      <c r="L146" s="272"/>
      <c r="M146" s="272"/>
      <c r="N146" s="272"/>
      <c r="O146" s="272"/>
      <c r="P146" s="272"/>
      <c r="Q146" s="272"/>
      <c r="R146" s="272"/>
      <c r="S146" s="272"/>
      <c r="T146" s="272"/>
      <c r="U146" s="273"/>
      <c r="V146" s="160">
        <f>+AQ28</f>
        <v>1</v>
      </c>
      <c r="W146" s="160">
        <f t="shared" ref="W146:AA146" si="117">+AR28</f>
        <v>1</v>
      </c>
      <c r="X146" s="160">
        <f t="shared" si="117"/>
        <v>3</v>
      </c>
      <c r="Y146" s="160">
        <f t="shared" si="117"/>
        <v>2</v>
      </c>
      <c r="Z146" s="160">
        <f t="shared" si="117"/>
        <v>5</v>
      </c>
      <c r="AA146" s="160">
        <f t="shared" si="117"/>
        <v>1</v>
      </c>
      <c r="AB146" s="160">
        <f>SUM(V146:AA146)</f>
        <v>13</v>
      </c>
      <c r="AC146" s="128">
        <f t="shared" ref="AC146:AC150" si="118">V146/$AB146</f>
        <v>7.6923076923076927E-2</v>
      </c>
      <c r="AD146" s="128">
        <f t="shared" ref="AD146:AD150" si="119">W146/$AB146</f>
        <v>7.6923076923076927E-2</v>
      </c>
      <c r="AE146" s="128">
        <f t="shared" ref="AE146:AE150" si="120">X146/$AB146</f>
        <v>0.23076923076923078</v>
      </c>
      <c r="AF146" s="128">
        <f t="shared" ref="AF146:AF150" si="121">Y146/$AB146</f>
        <v>0.15384615384615385</v>
      </c>
      <c r="AG146" s="128">
        <f t="shared" ref="AG146:AG150" si="122">Z146/$AB146</f>
        <v>0.38461538461538464</v>
      </c>
      <c r="AH146" s="128">
        <f t="shared" ref="AH146:AH150" si="123">AA146/$AB146</f>
        <v>7.6923076923076927E-2</v>
      </c>
      <c r="AI146" s="161">
        <f>(V146+W146)/(V146+W146+X146+Y146+Z146)</f>
        <v>0.16666666666666666</v>
      </c>
      <c r="AJ146" s="161">
        <f>(X146+Y146+Z146)/(V146+W146+X146+Y146+Z146)</f>
        <v>0.83333333333333337</v>
      </c>
      <c r="AK146" s="162">
        <f>+BF28</f>
        <v>3.75</v>
      </c>
      <c r="AL146" s="162">
        <f t="shared" ref="AL146:AN146" si="124">+BG28</f>
        <v>1.36</v>
      </c>
      <c r="AM146" s="163">
        <f t="shared" si="124"/>
        <v>4</v>
      </c>
      <c r="AN146" s="163">
        <f t="shared" si="124"/>
        <v>5</v>
      </c>
      <c r="AO146"/>
      <c r="AP146"/>
    </row>
    <row r="147" spans="1:42" s="6" customFormat="1" ht="20.100000000000001" customHeight="1">
      <c r="A147" s="159" t="s">
        <v>325</v>
      </c>
      <c r="B147" s="271" t="s">
        <v>330</v>
      </c>
      <c r="C147" s="272"/>
      <c r="D147" s="272"/>
      <c r="E147" s="272"/>
      <c r="F147" s="272"/>
      <c r="G147" s="272"/>
      <c r="H147" s="272"/>
      <c r="I147" s="272"/>
      <c r="J147" s="272"/>
      <c r="K147" s="272"/>
      <c r="L147" s="272"/>
      <c r="M147" s="272"/>
      <c r="N147" s="272"/>
      <c r="O147" s="272"/>
      <c r="P147" s="272"/>
      <c r="Q147" s="272"/>
      <c r="R147" s="272"/>
      <c r="S147" s="272"/>
      <c r="T147" s="272"/>
      <c r="U147" s="273"/>
      <c r="V147" s="160">
        <f t="shared" ref="V147:V150" si="125">+AQ29</f>
        <v>1</v>
      </c>
      <c r="W147" s="160">
        <f t="shared" ref="W147:W150" si="126">+AR29</f>
        <v>2</v>
      </c>
      <c r="X147" s="160">
        <f t="shared" ref="X147:X150" si="127">+AS29</f>
        <v>1</v>
      </c>
      <c r="Y147" s="160">
        <f t="shared" ref="Y147:Y150" si="128">+AT29</f>
        <v>6</v>
      </c>
      <c r="Z147" s="160">
        <f t="shared" ref="Z147:Z150" si="129">+AU29</f>
        <v>2</v>
      </c>
      <c r="AA147" s="160">
        <f t="shared" ref="AA147:AA150" si="130">+AV29</f>
        <v>1</v>
      </c>
      <c r="AB147" s="160">
        <f t="shared" ref="AB147:AB148" si="131">SUM(V147:AA147)</f>
        <v>13</v>
      </c>
      <c r="AC147" s="128">
        <f t="shared" si="118"/>
        <v>7.6923076923076927E-2</v>
      </c>
      <c r="AD147" s="128">
        <f t="shared" si="119"/>
        <v>0.15384615384615385</v>
      </c>
      <c r="AE147" s="128">
        <f t="shared" si="120"/>
        <v>7.6923076923076927E-2</v>
      </c>
      <c r="AF147" s="128">
        <f t="shared" si="121"/>
        <v>0.46153846153846156</v>
      </c>
      <c r="AG147" s="128">
        <f t="shared" si="122"/>
        <v>0.15384615384615385</v>
      </c>
      <c r="AH147" s="128">
        <f t="shared" si="123"/>
        <v>7.6923076923076927E-2</v>
      </c>
      <c r="AI147" s="161">
        <f>(V147+W147)/(V147+W147+X147+Y147+Z147)</f>
        <v>0.25</v>
      </c>
      <c r="AJ147" s="161">
        <f>(X147+Y147+Z147)/(V147+W147+X147+Y147+Z147)</f>
        <v>0.75</v>
      </c>
      <c r="AK147" s="162">
        <f t="shared" ref="AK147:AK150" si="132">+BF29</f>
        <v>3.5</v>
      </c>
      <c r="AL147" s="162">
        <f t="shared" ref="AL147:AL150" si="133">+BG29</f>
        <v>1.24</v>
      </c>
      <c r="AM147" s="163">
        <f t="shared" ref="AM147:AM150" si="134">+BH29</f>
        <v>4</v>
      </c>
      <c r="AN147" s="163">
        <f t="shared" ref="AN147:AN150" si="135">+BI29</f>
        <v>4</v>
      </c>
      <c r="AO147"/>
      <c r="AP147"/>
    </row>
    <row r="148" spans="1:42" s="6" customFormat="1" ht="20.100000000000001" customHeight="1">
      <c r="A148" s="159" t="s">
        <v>326</v>
      </c>
      <c r="B148" s="271" t="s">
        <v>331</v>
      </c>
      <c r="C148" s="272"/>
      <c r="D148" s="272"/>
      <c r="E148" s="272"/>
      <c r="F148" s="272"/>
      <c r="G148" s="272"/>
      <c r="H148" s="272"/>
      <c r="I148" s="272"/>
      <c r="J148" s="272"/>
      <c r="K148" s="272"/>
      <c r="L148" s="272"/>
      <c r="M148" s="272"/>
      <c r="N148" s="272"/>
      <c r="O148" s="272"/>
      <c r="P148" s="272"/>
      <c r="Q148" s="272"/>
      <c r="R148" s="272"/>
      <c r="S148" s="272"/>
      <c r="T148" s="272"/>
      <c r="U148" s="273"/>
      <c r="V148" s="160">
        <f t="shared" si="125"/>
        <v>2</v>
      </c>
      <c r="W148" s="160">
        <f t="shared" si="126"/>
        <v>0</v>
      </c>
      <c r="X148" s="160">
        <f t="shared" si="127"/>
        <v>6</v>
      </c>
      <c r="Y148" s="160">
        <f t="shared" si="128"/>
        <v>2</v>
      </c>
      <c r="Z148" s="160">
        <f t="shared" si="129"/>
        <v>2</v>
      </c>
      <c r="AA148" s="160">
        <f t="shared" si="130"/>
        <v>1</v>
      </c>
      <c r="AB148" s="160">
        <f t="shared" si="131"/>
        <v>13</v>
      </c>
      <c r="AC148" s="128">
        <f t="shared" si="118"/>
        <v>0.15384615384615385</v>
      </c>
      <c r="AD148" s="128">
        <f t="shared" si="119"/>
        <v>0</v>
      </c>
      <c r="AE148" s="128">
        <f t="shared" si="120"/>
        <v>0.46153846153846156</v>
      </c>
      <c r="AF148" s="128">
        <f t="shared" si="121"/>
        <v>0.15384615384615385</v>
      </c>
      <c r="AG148" s="128">
        <f t="shared" si="122"/>
        <v>0.15384615384615385</v>
      </c>
      <c r="AH148" s="128">
        <f t="shared" si="123"/>
        <v>7.6923076923076927E-2</v>
      </c>
      <c r="AI148" s="161">
        <f>(V148+W148)/(V148+W148+X148+Y148+Z148)</f>
        <v>0.16666666666666666</v>
      </c>
      <c r="AJ148" s="161">
        <f>(X148+Y148+Z148)/(V148+W148+X148+Y148+Z148)</f>
        <v>0.83333333333333337</v>
      </c>
      <c r="AK148" s="162">
        <f t="shared" si="132"/>
        <v>3.17</v>
      </c>
      <c r="AL148" s="162">
        <f t="shared" si="133"/>
        <v>1.27</v>
      </c>
      <c r="AM148" s="163">
        <f t="shared" si="134"/>
        <v>3</v>
      </c>
      <c r="AN148" s="163">
        <f t="shared" si="135"/>
        <v>3</v>
      </c>
      <c r="AO148"/>
      <c r="AP148"/>
    </row>
    <row r="149" spans="1:42" s="6" customFormat="1" ht="20.100000000000001" customHeight="1">
      <c r="A149" s="159" t="s">
        <v>327</v>
      </c>
      <c r="B149" s="271" t="s">
        <v>332</v>
      </c>
      <c r="C149" s="272"/>
      <c r="D149" s="272"/>
      <c r="E149" s="272"/>
      <c r="F149" s="272"/>
      <c r="G149" s="272"/>
      <c r="H149" s="272"/>
      <c r="I149" s="272"/>
      <c r="J149" s="272"/>
      <c r="K149" s="272"/>
      <c r="L149" s="272"/>
      <c r="M149" s="272"/>
      <c r="N149" s="272"/>
      <c r="O149" s="272"/>
      <c r="P149" s="272"/>
      <c r="Q149" s="272"/>
      <c r="R149" s="272"/>
      <c r="S149" s="272"/>
      <c r="T149" s="272"/>
      <c r="U149" s="273"/>
      <c r="V149" s="160">
        <f t="shared" si="125"/>
        <v>2</v>
      </c>
      <c r="W149" s="160">
        <f t="shared" si="126"/>
        <v>1</v>
      </c>
      <c r="X149" s="160">
        <f t="shared" si="127"/>
        <v>1</v>
      </c>
      <c r="Y149" s="160">
        <f t="shared" si="128"/>
        <v>3</v>
      </c>
      <c r="Z149" s="160">
        <f t="shared" si="129"/>
        <v>5</v>
      </c>
      <c r="AA149" s="160">
        <f t="shared" si="130"/>
        <v>1</v>
      </c>
      <c r="AB149" s="160">
        <f t="shared" ref="AB149:AB150" si="136">SUM(V149:AA149)</f>
        <v>13</v>
      </c>
      <c r="AC149" s="128">
        <f t="shared" si="118"/>
        <v>0.15384615384615385</v>
      </c>
      <c r="AD149" s="128">
        <f t="shared" si="119"/>
        <v>7.6923076923076927E-2</v>
      </c>
      <c r="AE149" s="128">
        <f t="shared" si="120"/>
        <v>7.6923076923076927E-2</v>
      </c>
      <c r="AF149" s="128">
        <f t="shared" si="121"/>
        <v>0.23076923076923078</v>
      </c>
      <c r="AG149" s="128">
        <f t="shared" si="122"/>
        <v>0.38461538461538464</v>
      </c>
      <c r="AH149" s="128">
        <f t="shared" si="123"/>
        <v>7.6923076923076927E-2</v>
      </c>
      <c r="AI149" s="161">
        <f>(V149+W149)/(V149+W149+X149+Y149+Z149)</f>
        <v>0.25</v>
      </c>
      <c r="AJ149" s="161">
        <f>(X149+Y149+Z149)/(V149+W149+X149+Y149+Z149)</f>
        <v>0.75</v>
      </c>
      <c r="AK149" s="162">
        <f t="shared" si="132"/>
        <v>3.67</v>
      </c>
      <c r="AL149" s="162">
        <f t="shared" si="133"/>
        <v>1.56</v>
      </c>
      <c r="AM149" s="163">
        <f t="shared" si="134"/>
        <v>4</v>
      </c>
      <c r="AN149" s="163">
        <f t="shared" si="135"/>
        <v>5</v>
      </c>
      <c r="AO149"/>
      <c r="AP149"/>
    </row>
    <row r="150" spans="1:42" s="6" customFormat="1" ht="20.100000000000001" customHeight="1">
      <c r="A150" s="159" t="s">
        <v>328</v>
      </c>
      <c r="B150" s="271" t="s">
        <v>333</v>
      </c>
      <c r="C150" s="272"/>
      <c r="D150" s="272"/>
      <c r="E150" s="272"/>
      <c r="F150" s="272"/>
      <c r="G150" s="272"/>
      <c r="H150" s="272"/>
      <c r="I150" s="272"/>
      <c r="J150" s="272"/>
      <c r="K150" s="272"/>
      <c r="L150" s="272"/>
      <c r="M150" s="272"/>
      <c r="N150" s="272"/>
      <c r="O150" s="272"/>
      <c r="P150" s="272"/>
      <c r="Q150" s="272"/>
      <c r="R150" s="272"/>
      <c r="S150" s="272"/>
      <c r="T150" s="272"/>
      <c r="U150" s="273"/>
      <c r="V150" s="160">
        <f t="shared" si="125"/>
        <v>2</v>
      </c>
      <c r="W150" s="160">
        <f t="shared" si="126"/>
        <v>0</v>
      </c>
      <c r="X150" s="160">
        <f t="shared" si="127"/>
        <v>1</v>
      </c>
      <c r="Y150" s="160">
        <f t="shared" si="128"/>
        <v>3</v>
      </c>
      <c r="Z150" s="160">
        <f t="shared" si="129"/>
        <v>4</v>
      </c>
      <c r="AA150" s="160">
        <f t="shared" si="130"/>
        <v>3</v>
      </c>
      <c r="AB150" s="160">
        <f t="shared" si="136"/>
        <v>13</v>
      </c>
      <c r="AC150" s="128">
        <f t="shared" si="118"/>
        <v>0.15384615384615385</v>
      </c>
      <c r="AD150" s="128">
        <f t="shared" si="119"/>
        <v>0</v>
      </c>
      <c r="AE150" s="128">
        <f t="shared" si="120"/>
        <v>7.6923076923076927E-2</v>
      </c>
      <c r="AF150" s="128">
        <f t="shared" si="121"/>
        <v>0.23076923076923078</v>
      </c>
      <c r="AG150" s="128">
        <f t="shared" si="122"/>
        <v>0.30769230769230771</v>
      </c>
      <c r="AH150" s="128">
        <f t="shared" si="123"/>
        <v>0.23076923076923078</v>
      </c>
      <c r="AI150" s="161">
        <f>(V150+W150)/(V150+W150+X150+Y150+Z150)</f>
        <v>0.2</v>
      </c>
      <c r="AJ150" s="161">
        <f>(X150+Y150+Z150)/(V150+W150+X150+Y150+Z150)</f>
        <v>0.8</v>
      </c>
      <c r="AK150" s="162">
        <f t="shared" si="132"/>
        <v>3.7</v>
      </c>
      <c r="AL150" s="162">
        <f t="shared" si="133"/>
        <v>1.57</v>
      </c>
      <c r="AM150" s="163">
        <f t="shared" si="134"/>
        <v>4</v>
      </c>
      <c r="AN150" s="163">
        <f t="shared" si="135"/>
        <v>5</v>
      </c>
      <c r="AO150"/>
      <c r="AP150"/>
    </row>
    <row r="151" spans="1:42">
      <c r="A151" s="190"/>
    </row>
    <row r="155" spans="1:42" ht="20.25" customHeight="1">
      <c r="A155" s="274" t="s">
        <v>335</v>
      </c>
      <c r="B155" s="274"/>
      <c r="C155" s="274"/>
      <c r="D155" s="274"/>
      <c r="E155" s="274"/>
      <c r="F155" s="274"/>
      <c r="G155" s="274"/>
      <c r="H155" s="274"/>
      <c r="I155" s="274"/>
      <c r="J155" s="274"/>
      <c r="K155" s="274"/>
      <c r="L155" s="274"/>
      <c r="M155" s="274"/>
      <c r="N155" s="274"/>
      <c r="O155" s="274"/>
      <c r="P155" s="274"/>
      <c r="Q155" s="274"/>
      <c r="R155" s="274"/>
      <c r="S155" s="274"/>
      <c r="T155" s="274"/>
      <c r="U155" s="274"/>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75"/>
      <c r="B156" s="275"/>
      <c r="C156" s="275"/>
      <c r="D156" s="275"/>
      <c r="E156" s="275"/>
      <c r="F156" s="275"/>
      <c r="G156" s="275"/>
      <c r="H156" s="275"/>
      <c r="I156" s="275"/>
      <c r="J156" s="275"/>
      <c r="K156" s="275"/>
      <c r="L156" s="275"/>
      <c r="M156" s="275"/>
      <c r="N156" s="275"/>
      <c r="O156" s="275"/>
      <c r="P156" s="275"/>
      <c r="Q156" s="275"/>
      <c r="R156" s="275"/>
      <c r="S156" s="275"/>
      <c r="T156" s="275"/>
      <c r="U156" s="275"/>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222</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69" t="s">
        <v>307</v>
      </c>
      <c r="B159" s="269"/>
      <c r="C159" s="269"/>
      <c r="D159" s="269"/>
      <c r="E159" s="269"/>
      <c r="F159" s="269"/>
      <c r="G159" s="269"/>
      <c r="H159" s="269"/>
      <c r="I159" s="269"/>
      <c r="J159" s="269"/>
      <c r="K159" s="269"/>
      <c r="L159" s="269"/>
      <c r="M159" s="269"/>
      <c r="N159" s="269"/>
      <c r="O159" s="269"/>
      <c r="P159" s="269"/>
      <c r="Q159" s="269"/>
      <c r="R159" s="269"/>
      <c r="S159" s="269"/>
      <c r="T159" s="269"/>
      <c r="U159" s="270"/>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224</v>
      </c>
      <c r="AJ159" s="158" t="s">
        <v>225</v>
      </c>
      <c r="AK159" s="126" t="s">
        <v>8</v>
      </c>
      <c r="AL159" s="127" t="s">
        <v>9</v>
      </c>
      <c r="AM159" s="187" t="s">
        <v>10</v>
      </c>
      <c r="AN159" s="187" t="s">
        <v>11</v>
      </c>
      <c r="AO159"/>
      <c r="AP159"/>
    </row>
    <row r="160" spans="1:42" s="6" customFormat="1" ht="20.100000000000001" customHeight="1">
      <c r="A160" s="159" t="s">
        <v>337</v>
      </c>
      <c r="B160" s="271" t="s">
        <v>336</v>
      </c>
      <c r="C160" s="272"/>
      <c r="D160" s="272"/>
      <c r="E160" s="272"/>
      <c r="F160" s="272"/>
      <c r="G160" s="272"/>
      <c r="H160" s="272"/>
      <c r="I160" s="272"/>
      <c r="J160" s="272"/>
      <c r="K160" s="272"/>
      <c r="L160" s="272"/>
      <c r="M160" s="272"/>
      <c r="N160" s="272"/>
      <c r="O160" s="272"/>
      <c r="P160" s="272"/>
      <c r="Q160" s="272"/>
      <c r="R160" s="272"/>
      <c r="S160" s="272"/>
      <c r="T160" s="272"/>
      <c r="U160" s="273"/>
      <c r="V160" s="160">
        <f>+AQ33</f>
        <v>0</v>
      </c>
      <c r="W160" s="160">
        <f t="shared" ref="W160:AA160" si="137">+AR33</f>
        <v>5</v>
      </c>
      <c r="X160" s="160">
        <f t="shared" si="137"/>
        <v>7</v>
      </c>
      <c r="Y160" s="160">
        <f t="shared" si="137"/>
        <v>31</v>
      </c>
      <c r="Z160" s="160">
        <f t="shared" si="137"/>
        <v>19</v>
      </c>
      <c r="AA160" s="160">
        <f t="shared" si="137"/>
        <v>0</v>
      </c>
      <c r="AB160" s="160">
        <f>SUM(V160:AA160)</f>
        <v>62</v>
      </c>
      <c r="AC160" s="128">
        <f t="shared" ref="AC160" si="138">V160/$AB160</f>
        <v>0</v>
      </c>
      <c r="AD160" s="128">
        <f t="shared" ref="AD160" si="139">W160/$AB160</f>
        <v>8.0645161290322578E-2</v>
      </c>
      <c r="AE160" s="128">
        <f t="shared" ref="AE160" si="140">X160/$AB160</f>
        <v>0.11290322580645161</v>
      </c>
      <c r="AF160" s="128">
        <f t="shared" ref="AF160" si="141">Y160/$AB160</f>
        <v>0.5</v>
      </c>
      <c r="AG160" s="128">
        <f t="shared" ref="AG160" si="142">Z160/$AB160</f>
        <v>0.30645161290322581</v>
      </c>
      <c r="AH160" s="128">
        <f t="shared" ref="AH160" si="143">AA160/$AB160</f>
        <v>0</v>
      </c>
      <c r="AI160" s="161">
        <f>(V160+W160)/(V160+W160+X160+Y160+Z160)</f>
        <v>8.0645161290322578E-2</v>
      </c>
      <c r="AJ160" s="161">
        <f>(X160+Y160+Z160)/(V160+W160+X160+Y160+Z160)</f>
        <v>0.91935483870967738</v>
      </c>
      <c r="AK160" s="162">
        <f>+BF33</f>
        <v>4.03</v>
      </c>
      <c r="AL160" s="162">
        <f t="shared" ref="AL160:AN160" si="144">+BG33</f>
        <v>0.87</v>
      </c>
      <c r="AM160" s="163">
        <f t="shared" si="144"/>
        <v>4</v>
      </c>
      <c r="AN160" s="163">
        <f t="shared" si="144"/>
        <v>4</v>
      </c>
      <c r="AO160"/>
      <c r="AP160"/>
    </row>
    <row r="161" spans="1:42">
      <c r="A161" s="190"/>
    </row>
    <row r="165" spans="1:42" ht="20.25" customHeight="1">
      <c r="A165" s="274" t="s">
        <v>338</v>
      </c>
      <c r="B165" s="274"/>
      <c r="C165" s="274"/>
      <c r="D165" s="274"/>
      <c r="E165" s="274"/>
      <c r="F165" s="274"/>
      <c r="G165" s="274"/>
      <c r="H165" s="274"/>
      <c r="I165" s="274"/>
      <c r="J165" s="274"/>
      <c r="K165" s="274"/>
      <c r="L165" s="274"/>
      <c r="M165" s="274"/>
      <c r="N165" s="274"/>
      <c r="O165" s="274"/>
      <c r="P165" s="274"/>
      <c r="Q165" s="274"/>
      <c r="R165" s="274"/>
      <c r="S165" s="274"/>
      <c r="T165" s="274"/>
      <c r="U165" s="274"/>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75"/>
      <c r="B166" s="275"/>
      <c r="C166" s="275"/>
      <c r="D166" s="275"/>
      <c r="E166" s="275"/>
      <c r="F166" s="275"/>
      <c r="G166" s="275"/>
      <c r="H166" s="275"/>
      <c r="I166" s="275"/>
      <c r="J166" s="275"/>
      <c r="K166" s="275"/>
      <c r="L166" s="275"/>
      <c r="M166" s="275"/>
      <c r="N166" s="275"/>
      <c r="O166" s="275"/>
      <c r="P166" s="275"/>
      <c r="Q166" s="275"/>
      <c r="R166" s="275"/>
      <c r="S166" s="275"/>
      <c r="T166" s="275"/>
      <c r="U166" s="275"/>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222</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69" t="s">
        <v>307</v>
      </c>
      <c r="B169" s="269"/>
      <c r="C169" s="269"/>
      <c r="D169" s="269"/>
      <c r="E169" s="269"/>
      <c r="F169" s="269"/>
      <c r="G169" s="269"/>
      <c r="H169" s="269"/>
      <c r="I169" s="269"/>
      <c r="J169" s="269"/>
      <c r="K169" s="269"/>
      <c r="L169" s="269"/>
      <c r="M169" s="269"/>
      <c r="N169" s="269"/>
      <c r="O169" s="269"/>
      <c r="P169" s="269"/>
      <c r="Q169" s="269"/>
      <c r="R169" s="269"/>
      <c r="S169" s="269"/>
      <c r="T169" s="269"/>
      <c r="U169" s="270"/>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224</v>
      </c>
      <c r="AJ169" s="158" t="s">
        <v>225</v>
      </c>
      <c r="AK169" s="126" t="s">
        <v>8</v>
      </c>
      <c r="AL169" s="127" t="s">
        <v>9</v>
      </c>
      <c r="AM169" s="187" t="s">
        <v>10</v>
      </c>
      <c r="AN169" s="187" t="s">
        <v>11</v>
      </c>
      <c r="AO169"/>
      <c r="AP169"/>
    </row>
    <row r="170" spans="1:42" s="6" customFormat="1" ht="20.100000000000001" customHeight="1">
      <c r="A170" s="159" t="s">
        <v>341</v>
      </c>
      <c r="B170" s="271" t="s">
        <v>233</v>
      </c>
      <c r="C170" s="272"/>
      <c r="D170" s="272"/>
      <c r="E170" s="272"/>
      <c r="F170" s="272"/>
      <c r="G170" s="272"/>
      <c r="H170" s="272"/>
      <c r="I170" s="272"/>
      <c r="J170" s="272"/>
      <c r="K170" s="272"/>
      <c r="L170" s="272"/>
      <c r="M170" s="272"/>
      <c r="N170" s="272"/>
      <c r="O170" s="272"/>
      <c r="P170" s="272"/>
      <c r="Q170" s="272"/>
      <c r="R170" s="272"/>
      <c r="S170" s="272"/>
      <c r="T170" s="272"/>
      <c r="U170" s="273"/>
      <c r="V170" s="160">
        <f>+AQ34</f>
        <v>0</v>
      </c>
      <c r="W170" s="160">
        <f t="shared" ref="W170:AA170" si="145">+AR34</f>
        <v>5</v>
      </c>
      <c r="X170" s="160">
        <f t="shared" si="145"/>
        <v>9</v>
      </c>
      <c r="Y170" s="160">
        <f t="shared" si="145"/>
        <v>31</v>
      </c>
      <c r="Z170" s="160">
        <f t="shared" si="145"/>
        <v>17</v>
      </c>
      <c r="AA170" s="160">
        <f t="shared" si="145"/>
        <v>0</v>
      </c>
      <c r="AB170" s="160">
        <f>SUM(V170:AA170)</f>
        <v>62</v>
      </c>
      <c r="AC170" s="128">
        <f t="shared" ref="AC170" si="146">V170/$AB170</f>
        <v>0</v>
      </c>
      <c r="AD170" s="128">
        <f t="shared" ref="AD170" si="147">W170/$AB170</f>
        <v>8.0645161290322578E-2</v>
      </c>
      <c r="AE170" s="128">
        <f t="shared" ref="AE170" si="148">X170/$AB170</f>
        <v>0.14516129032258066</v>
      </c>
      <c r="AF170" s="128">
        <f t="shared" ref="AF170" si="149">Y170/$AB170</f>
        <v>0.5</v>
      </c>
      <c r="AG170" s="128">
        <f t="shared" ref="AG170" si="150">Z170/$AB170</f>
        <v>0.27419354838709675</v>
      </c>
      <c r="AH170" s="128">
        <f t="shared" ref="AH170" si="151">AA170/$AB170</f>
        <v>0</v>
      </c>
      <c r="AI170" s="161">
        <f>(V170+W170)/(V170+W170+X170+Y170+Z170)</f>
        <v>8.0645161290322578E-2</v>
      </c>
      <c r="AJ170" s="161">
        <f>(X170+Y170+Z170)/(V170+W170+X170+Y170+Z170)</f>
        <v>0.91935483870967738</v>
      </c>
      <c r="AK170" s="162">
        <f>+BF34</f>
        <v>3.97</v>
      </c>
      <c r="AL170" s="162">
        <f t="shared" ref="AL170:AN170" si="152">+BG34</f>
        <v>0.87</v>
      </c>
      <c r="AM170" s="163">
        <f t="shared" si="152"/>
        <v>4</v>
      </c>
      <c r="AN170" s="163">
        <f t="shared" si="152"/>
        <v>4</v>
      </c>
      <c r="AO170"/>
      <c r="AP170"/>
    </row>
    <row r="171" spans="1:42">
      <c r="A171" s="190"/>
    </row>
  </sheetData>
  <sheetProtection sheet="1" objects="1" scenarios="1"/>
  <mergeCells count="100">
    <mergeCell ref="A169:U169"/>
    <mergeCell ref="B170:U170"/>
    <mergeCell ref="A73:T73"/>
    <mergeCell ref="B74:T74"/>
    <mergeCell ref="B75:T75"/>
    <mergeCell ref="B76:T76"/>
    <mergeCell ref="B77:T77"/>
    <mergeCell ref="B78:T78"/>
    <mergeCell ref="A128:T128"/>
    <mergeCell ref="B129:T129"/>
    <mergeCell ref="B147:U147"/>
    <mergeCell ref="A141:U142"/>
    <mergeCell ref="B133:T133"/>
    <mergeCell ref="B134:T134"/>
    <mergeCell ref="B135:T135"/>
    <mergeCell ref="B136:T136"/>
    <mergeCell ref="V167:AA168"/>
    <mergeCell ref="AC167:AH168"/>
    <mergeCell ref="AI167:AJ168"/>
    <mergeCell ref="AK167:AN168"/>
    <mergeCell ref="B148:U148"/>
    <mergeCell ref="B149:U149"/>
    <mergeCell ref="B150:U150"/>
    <mergeCell ref="A155:U156"/>
    <mergeCell ref="V157:AA158"/>
    <mergeCell ref="AC157:AH158"/>
    <mergeCell ref="AI157:AJ158"/>
    <mergeCell ref="AK157:AN158"/>
    <mergeCell ref="A159:U159"/>
    <mergeCell ref="B160:U160"/>
    <mergeCell ref="A165:U166"/>
    <mergeCell ref="AC143:AH144"/>
    <mergeCell ref="AI143:AJ144"/>
    <mergeCell ref="AK143:AN144"/>
    <mergeCell ref="A145:U145"/>
    <mergeCell ref="B146:U146"/>
    <mergeCell ref="V143:AA144"/>
    <mergeCell ref="AK126:AN127"/>
    <mergeCell ref="B130:T130"/>
    <mergeCell ref="B131:T131"/>
    <mergeCell ref="B132:T132"/>
    <mergeCell ref="B118:U118"/>
    <mergeCell ref="B119:U119"/>
    <mergeCell ref="A124:U125"/>
    <mergeCell ref="V126:AA127"/>
    <mergeCell ref="AC126:AH127"/>
    <mergeCell ref="AI126:AJ127"/>
    <mergeCell ref="AI112:AJ113"/>
    <mergeCell ref="AK112:AN113"/>
    <mergeCell ref="A114:U114"/>
    <mergeCell ref="B115:U115"/>
    <mergeCell ref="B116:U116"/>
    <mergeCell ref="V112:AA113"/>
    <mergeCell ref="AC112:AH113"/>
    <mergeCell ref="B117:U117"/>
    <mergeCell ref="A102:U102"/>
    <mergeCell ref="B103:U103"/>
    <mergeCell ref="B104:U104"/>
    <mergeCell ref="A110:U111"/>
    <mergeCell ref="AK88:AN89"/>
    <mergeCell ref="A90:U90"/>
    <mergeCell ref="B91:U91"/>
    <mergeCell ref="A98:U99"/>
    <mergeCell ref="V100:AA101"/>
    <mergeCell ref="AC100:AH101"/>
    <mergeCell ref="AI100:AJ101"/>
    <mergeCell ref="AK100:AN101"/>
    <mergeCell ref="B81:I81"/>
    <mergeCell ref="B84:H84"/>
    <mergeCell ref="V88:AA89"/>
    <mergeCell ref="AC88:AH89"/>
    <mergeCell ref="AI88:AJ89"/>
    <mergeCell ref="A69:U70"/>
    <mergeCell ref="V71:AA72"/>
    <mergeCell ref="AC71:AH72"/>
    <mergeCell ref="AI71:AJ72"/>
    <mergeCell ref="AK71:AN72"/>
    <mergeCell ref="A66:F66"/>
    <mergeCell ref="V60:AA61"/>
    <mergeCell ref="AC60:AH61"/>
    <mergeCell ref="AI60:AJ61"/>
    <mergeCell ref="AK60:AN61"/>
    <mergeCell ref="A62:U62"/>
    <mergeCell ref="B63:U63"/>
    <mergeCell ref="B51:U51"/>
    <mergeCell ref="B52:U52"/>
    <mergeCell ref="B53:U53"/>
    <mergeCell ref="B54:U54"/>
    <mergeCell ref="A46:U47"/>
    <mergeCell ref="V48:AA49"/>
    <mergeCell ref="AC48:AH49"/>
    <mergeCell ref="AI48:AJ49"/>
    <mergeCell ref="AK48:AN49"/>
    <mergeCell ref="A50:U50"/>
    <mergeCell ref="A18:U18"/>
    <mergeCell ref="A1:AE1"/>
    <mergeCell ref="A6:AN6"/>
    <mergeCell ref="A7:AN7"/>
    <mergeCell ref="A8:AN8"/>
    <mergeCell ref="A11:G11"/>
  </mergeCells>
  <phoneticPr fontId="39" type="noConversion"/>
  <hyperlinks>
    <hyperlink ref="B29" location="'Observaciones egresados'!A3" display="Otro" xr:uid="{90AD810C-319D-40BB-8B2E-83B14D463380}"/>
  </hyperlinks>
  <printOptions horizontalCentered="1" verticalCentered="1"/>
  <pageMargins left="0" right="0" top="0" bottom="0" header="0.31496062992125984" footer="0.31496062992125984"/>
  <pageSetup paperSize="9" scale="2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26A4C-E9CD-4E47-8BC1-8EC1DC4AE676}">
  <sheetPr>
    <tabColor rgb="FFFF0000"/>
  </sheetPr>
  <dimension ref="A1:AC39"/>
  <sheetViews>
    <sheetView view="pageBreakPreview" zoomScaleNormal="100" zoomScaleSheetLayoutView="100" workbookViewId="0">
      <selection activeCell="C18" sqref="C18"/>
    </sheetView>
  </sheetViews>
  <sheetFormatPr baseColWidth="10" defaultRowHeight="15"/>
  <cols>
    <col min="1" max="3" width="11.42578125" style="144"/>
    <col min="4" max="4" width="6.28515625" style="144" customWidth="1"/>
    <col min="5" max="16384" width="11.42578125" style="144"/>
  </cols>
  <sheetData>
    <row r="1" spans="1:29">
      <c r="A1" s="253"/>
      <c r="B1" s="253"/>
      <c r="C1" s="253"/>
      <c r="D1" s="253"/>
      <c r="E1" s="253"/>
      <c r="F1" s="253"/>
      <c r="G1" s="253"/>
      <c r="H1" s="253"/>
      <c r="I1" s="253"/>
      <c r="J1" s="253"/>
      <c r="K1" s="253"/>
      <c r="L1" s="253"/>
      <c r="M1" s="253"/>
      <c r="N1" s="253"/>
      <c r="O1" s="253"/>
      <c r="P1" s="253"/>
      <c r="Q1" s="253"/>
      <c r="R1" s="253"/>
      <c r="S1" s="253"/>
      <c r="T1" s="253"/>
      <c r="U1" s="253"/>
    </row>
    <row r="8" spans="1:29" ht="15.75">
      <c r="A8" s="254" t="s">
        <v>0</v>
      </c>
      <c r="B8" s="254"/>
      <c r="C8" s="254"/>
      <c r="D8" s="254"/>
      <c r="E8" s="254"/>
      <c r="F8" s="254"/>
      <c r="G8" s="254"/>
      <c r="H8" s="254"/>
      <c r="I8" s="254"/>
      <c r="J8" s="254"/>
      <c r="K8" s="254"/>
      <c r="L8" s="254"/>
      <c r="M8" s="254"/>
      <c r="N8" s="254"/>
      <c r="O8" s="254"/>
      <c r="P8" s="254"/>
      <c r="Q8" s="254"/>
      <c r="R8" s="254"/>
      <c r="S8" s="254"/>
      <c r="T8" s="254"/>
      <c r="U8" s="254"/>
      <c r="V8" s="191"/>
      <c r="W8" s="191"/>
      <c r="X8" s="191"/>
      <c r="Y8" s="191"/>
      <c r="Z8" s="191"/>
      <c r="AA8" s="191"/>
      <c r="AB8" s="191"/>
      <c r="AC8" s="191"/>
    </row>
    <row r="9" spans="1:29" ht="15" customHeight="1">
      <c r="A9" s="255" t="s">
        <v>2</v>
      </c>
      <c r="B9" s="255"/>
      <c r="C9" s="255"/>
      <c r="D9" s="255"/>
      <c r="E9" s="255"/>
      <c r="F9" s="255"/>
      <c r="G9" s="255"/>
      <c r="H9" s="255"/>
      <c r="I9" s="255"/>
      <c r="J9" s="255"/>
      <c r="K9" s="255"/>
      <c r="L9" s="255"/>
      <c r="M9" s="255"/>
      <c r="N9" s="255"/>
      <c r="O9" s="255"/>
      <c r="P9" s="255"/>
      <c r="Q9" s="255"/>
      <c r="R9" s="255"/>
      <c r="S9" s="255"/>
      <c r="T9" s="255"/>
      <c r="U9" s="255"/>
      <c r="V9" s="192"/>
      <c r="W9" s="192"/>
      <c r="X9" s="192"/>
      <c r="Y9" s="192"/>
      <c r="Z9" s="192"/>
      <c r="AA9" s="192"/>
      <c r="AB9" s="192"/>
      <c r="AC9" s="192"/>
    </row>
    <row r="10" spans="1:29" ht="15.75" customHeight="1">
      <c r="A10" s="292" t="s">
        <v>357</v>
      </c>
      <c r="B10" s="292"/>
      <c r="C10" s="292"/>
      <c r="D10" s="292"/>
      <c r="E10" s="292"/>
      <c r="F10" s="292"/>
      <c r="G10" s="292"/>
      <c r="H10" s="292"/>
      <c r="I10" s="292"/>
      <c r="J10" s="292"/>
      <c r="K10" s="292"/>
      <c r="L10" s="292"/>
      <c r="M10" s="292"/>
      <c r="N10" s="292"/>
      <c r="O10" s="292"/>
      <c r="P10" s="292"/>
      <c r="Q10" s="292"/>
      <c r="R10" s="292"/>
      <c r="S10" s="292"/>
      <c r="T10" s="292"/>
      <c r="U10" s="292"/>
      <c r="V10" s="3"/>
      <c r="Z10" s="3"/>
      <c r="AA10" s="3"/>
      <c r="AB10" s="3"/>
      <c r="AC10" s="3"/>
    </row>
    <row r="11" spans="1:29">
      <c r="V11" s="193"/>
      <c r="Z11" s="193"/>
      <c r="AA11" s="193"/>
      <c r="AB11" s="193"/>
      <c r="AC11" s="193"/>
    </row>
    <row r="12" spans="1:29">
      <c r="V12" s="193"/>
      <c r="Z12" s="193"/>
      <c r="AA12" s="193"/>
      <c r="AB12" s="193"/>
      <c r="AC12" s="193"/>
    </row>
    <row r="13" spans="1:29" ht="51" customHeight="1">
      <c r="A13" s="293" t="s">
        <v>364</v>
      </c>
      <c r="B13" s="293"/>
      <c r="C13" s="293"/>
      <c r="D13" s="293"/>
      <c r="E13" s="293"/>
      <c r="F13" s="293"/>
      <c r="G13" s="293"/>
      <c r="H13" s="293"/>
      <c r="I13" s="293"/>
      <c r="J13" s="293"/>
      <c r="K13" s="293"/>
      <c r="L13" s="293"/>
      <c r="M13" s="293"/>
      <c r="N13" s="293"/>
      <c r="O13" s="293"/>
      <c r="P13" s="293"/>
      <c r="Q13" s="293"/>
      <c r="R13" s="293"/>
      <c r="S13" s="293"/>
      <c r="T13" s="293"/>
      <c r="U13" s="293"/>
      <c r="V13" s="194"/>
      <c r="Z13" s="194"/>
      <c r="AA13" s="194"/>
      <c r="AB13" s="194"/>
      <c r="AC13" s="194"/>
    </row>
    <row r="14" spans="1:29" ht="26.25">
      <c r="A14" s="195"/>
      <c r="B14" s="195"/>
      <c r="C14" s="195"/>
      <c r="D14" s="195"/>
      <c r="E14" s="195"/>
      <c r="F14" s="195"/>
      <c r="G14" s="195"/>
      <c r="H14" s="195"/>
      <c r="I14" s="195"/>
      <c r="J14" s="195"/>
      <c r="K14" s="195"/>
      <c r="L14" s="195"/>
      <c r="M14" s="195"/>
      <c r="N14" s="195"/>
      <c r="O14" s="195"/>
      <c r="P14" s="195"/>
      <c r="Q14" s="195"/>
      <c r="R14" s="195"/>
      <c r="S14" s="195"/>
      <c r="T14" s="195"/>
      <c r="U14" s="195"/>
      <c r="V14" s="194"/>
      <c r="Z14" s="194"/>
      <c r="AA14" s="194"/>
      <c r="AB14" s="194"/>
      <c r="AC14" s="194"/>
    </row>
    <row r="15" spans="1:29" ht="21">
      <c r="E15" s="289" t="s">
        <v>343</v>
      </c>
      <c r="F15" s="290"/>
      <c r="G15" s="290"/>
      <c r="H15" s="290"/>
      <c r="I15" s="290"/>
      <c r="J15" s="290"/>
      <c r="K15" s="290"/>
      <c r="L15" s="290"/>
      <c r="M15" s="290"/>
      <c r="N15" s="290"/>
      <c r="O15" s="290"/>
      <c r="P15" s="290"/>
      <c r="Q15" s="290"/>
      <c r="R15" s="291"/>
      <c r="S15" s="196"/>
      <c r="X15" s="197"/>
    </row>
    <row r="16" spans="1:29" ht="21">
      <c r="E16" s="198" t="s">
        <v>352</v>
      </c>
      <c r="F16" s="199"/>
      <c r="G16" s="199"/>
      <c r="H16" s="199"/>
      <c r="I16" s="199"/>
      <c r="J16" s="200"/>
      <c r="L16" s="199"/>
      <c r="M16" s="199"/>
      <c r="N16" s="199"/>
      <c r="O16" s="199"/>
      <c r="P16" s="199"/>
      <c r="Q16" s="199"/>
      <c r="R16" s="201"/>
      <c r="S16" s="196"/>
    </row>
    <row r="17" spans="5:24" ht="21">
      <c r="E17" s="281" t="s">
        <v>344</v>
      </c>
      <c r="F17" s="282"/>
      <c r="G17" s="282"/>
      <c r="H17" s="202">
        <v>22</v>
      </c>
      <c r="I17" s="203" t="s">
        <v>345</v>
      </c>
      <c r="J17" s="203"/>
      <c r="K17" s="203"/>
      <c r="L17" s="204"/>
      <c r="M17" s="203"/>
      <c r="N17" s="203"/>
      <c r="O17" s="203"/>
      <c r="P17" s="203"/>
      <c r="Q17" s="203"/>
      <c r="R17" s="205"/>
      <c r="S17" s="196"/>
    </row>
    <row r="18" spans="5:24" ht="21">
      <c r="E18" s="281" t="s">
        <v>346</v>
      </c>
      <c r="F18" s="282"/>
      <c r="G18" s="282"/>
      <c r="H18" s="282"/>
      <c r="I18" s="282"/>
      <c r="J18" s="282"/>
      <c r="K18" s="282"/>
      <c r="L18" s="282"/>
      <c r="M18" s="282"/>
      <c r="N18" s="282"/>
      <c r="O18" s="282"/>
      <c r="P18" s="282"/>
      <c r="Q18" s="282"/>
      <c r="R18" s="283"/>
    </row>
    <row r="19" spans="5:24" ht="21">
      <c r="E19" s="281" t="s">
        <v>353</v>
      </c>
      <c r="F19" s="282"/>
      <c r="G19" s="282"/>
      <c r="H19" s="282"/>
      <c r="I19" s="282"/>
      <c r="J19" s="282"/>
      <c r="K19" s="282"/>
      <c r="L19" s="282"/>
      <c r="M19" s="282"/>
      <c r="N19" s="282"/>
      <c r="O19" s="282"/>
      <c r="P19" s="282"/>
      <c r="Q19" s="282"/>
      <c r="R19" s="283"/>
    </row>
    <row r="20" spans="5:24" ht="21">
      <c r="E20" s="284" t="s">
        <v>347</v>
      </c>
      <c r="F20" s="285"/>
      <c r="G20" s="285"/>
      <c r="H20" s="285"/>
      <c r="I20" s="285"/>
      <c r="J20" s="285"/>
      <c r="K20" s="285"/>
      <c r="L20" s="285"/>
      <c r="M20" s="285"/>
      <c r="N20" s="285"/>
      <c r="O20" s="285"/>
      <c r="P20" s="285"/>
      <c r="Q20" s="285"/>
      <c r="R20" s="286"/>
    </row>
    <row r="21" spans="5:24" ht="21">
      <c r="E21" s="287" t="s">
        <v>348</v>
      </c>
      <c r="F21" s="288"/>
      <c r="G21" s="288"/>
      <c r="H21" s="288"/>
      <c r="I21" s="199">
        <v>1</v>
      </c>
      <c r="J21" s="288" t="s">
        <v>349</v>
      </c>
      <c r="K21" s="288"/>
      <c r="L21" s="288"/>
      <c r="M21" s="288"/>
      <c r="N21" s="202">
        <v>22</v>
      </c>
      <c r="O21" s="199"/>
      <c r="P21" s="199"/>
      <c r="Q21" s="199"/>
      <c r="R21" s="201"/>
    </row>
    <row r="22" spans="5:24" ht="21">
      <c r="E22" s="279" t="s">
        <v>354</v>
      </c>
      <c r="F22" s="280"/>
      <c r="G22" s="280"/>
      <c r="H22" s="280"/>
      <c r="I22" s="280"/>
      <c r="J22" s="280"/>
      <c r="K22" s="280"/>
      <c r="L22" s="280"/>
      <c r="M22" s="280"/>
      <c r="N22" s="206">
        <v>1</v>
      </c>
      <c r="O22" s="207" t="s">
        <v>350</v>
      </c>
      <c r="P22" s="207">
        <v>28</v>
      </c>
      <c r="Q22" s="208" t="s">
        <v>351</v>
      </c>
      <c r="R22" s="209">
        <f>+N22/P22</f>
        <v>3.5714285714285712E-2</v>
      </c>
    </row>
    <row r="23" spans="5:24" ht="21">
      <c r="S23" s="196"/>
      <c r="X23" s="197"/>
    </row>
    <row r="24" spans="5:24" ht="21">
      <c r="S24" s="196"/>
    </row>
    <row r="25" spans="5:24" ht="21">
      <c r="S25" s="196"/>
    </row>
    <row r="31" spans="5:24" ht="21">
      <c r="S31" s="196"/>
      <c r="X31" s="197"/>
    </row>
    <row r="32" spans="5:24" ht="21">
      <c r="S32" s="196"/>
    </row>
    <row r="33" spans="5:19" ht="21">
      <c r="S33" s="196"/>
    </row>
    <row r="39" spans="5:19" ht="21">
      <c r="E39" s="210"/>
      <c r="F39" s="210"/>
      <c r="G39" s="210"/>
      <c r="H39" s="210"/>
      <c r="I39" s="210"/>
      <c r="J39" s="210"/>
      <c r="K39" s="210"/>
      <c r="L39" s="210"/>
      <c r="M39" s="210"/>
      <c r="N39" s="210"/>
      <c r="O39" s="210"/>
      <c r="P39" s="210"/>
      <c r="Q39" s="210"/>
      <c r="R39" s="210"/>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6D9A-ADBC-4DCB-9282-E9BB6C4CFF92}">
  <sheetPr>
    <tabColor rgb="FF92D050"/>
  </sheetPr>
  <dimension ref="A1:BI170"/>
  <sheetViews>
    <sheetView showGridLines="0" view="pageBreakPreview" zoomScale="70" zoomScaleNormal="70" zoomScaleSheetLayoutView="70" workbookViewId="0">
      <selection activeCell="G27" sqref="G27"/>
    </sheetView>
  </sheetViews>
  <sheetFormatPr baseColWidth="10" defaultRowHeight="15"/>
  <cols>
    <col min="1" max="1" width="8.5703125" style="144" customWidth="1"/>
    <col min="2" max="2" width="29.5703125" style="144" customWidth="1"/>
    <col min="3" max="3" width="8.28515625" style="144" customWidth="1"/>
    <col min="4" max="4" width="10.5703125" style="144" customWidth="1"/>
    <col min="5" max="5" width="8.5703125" style="144" customWidth="1"/>
    <col min="6" max="6" width="11.7109375" style="144" customWidth="1"/>
    <col min="7" max="7" width="11.42578125" style="144"/>
    <col min="8" max="8" width="11.42578125" style="144" customWidth="1"/>
    <col min="9" max="9" width="11.42578125" style="144"/>
    <col min="10" max="10" width="10.140625" style="144" customWidth="1"/>
    <col min="11" max="11" width="8.5703125" style="144" customWidth="1"/>
    <col min="12" max="12" width="9" style="144" customWidth="1"/>
    <col min="13" max="13" width="10.42578125" style="144" customWidth="1"/>
    <col min="14" max="14" width="10" style="144" customWidth="1"/>
    <col min="15" max="15" width="8.42578125" style="144" customWidth="1"/>
    <col min="16" max="16" width="8.28515625" style="144" customWidth="1"/>
    <col min="17" max="17" width="11" style="144" customWidth="1"/>
    <col min="18" max="18" width="10.7109375" style="144" bestFit="1" customWidth="1"/>
    <col min="19" max="19" width="12.42578125" style="144" customWidth="1"/>
    <col min="20" max="20" width="7.85546875" style="144" customWidth="1"/>
    <col min="21" max="21" width="14" style="144" customWidth="1"/>
    <col min="22" max="22" width="10" style="144" customWidth="1"/>
    <col min="23" max="23" width="11.140625" style="144" customWidth="1"/>
    <col min="24" max="24" width="11.85546875" style="144" customWidth="1"/>
    <col min="25" max="26" width="10.7109375" style="144" customWidth="1"/>
    <col min="27" max="27" width="8.7109375" style="144" customWidth="1"/>
    <col min="28" max="28" width="9.7109375" style="144" customWidth="1"/>
    <col min="29" max="29" width="11" style="144" bestFit="1" customWidth="1"/>
    <col min="30" max="30" width="11.140625" style="144" customWidth="1"/>
    <col min="31" max="31" width="10.42578125" style="144" customWidth="1"/>
    <col min="32" max="32" width="10.85546875" style="144" bestFit="1" customWidth="1"/>
    <col min="33" max="33" width="11" style="144" customWidth="1"/>
    <col min="34" max="34" width="10.85546875" style="144" bestFit="1" customWidth="1"/>
    <col min="35" max="35" width="19.85546875" style="144" customWidth="1"/>
    <col min="36" max="36" width="16.7109375" style="144" customWidth="1"/>
    <col min="37" max="37" width="11.140625" style="144" customWidth="1"/>
    <col min="38" max="38" width="14.85546875" style="144" bestFit="1" customWidth="1"/>
    <col min="39" max="39" width="12.28515625" style="180" bestFit="1" customWidth="1"/>
    <col min="40" max="40" width="13" style="180" customWidth="1"/>
    <col min="41" max="41" width="52.7109375" style="144" hidden="1" customWidth="1"/>
    <col min="42" max="48" width="11.42578125" style="144" hidden="1" customWidth="1"/>
    <col min="49" max="49" width="21.85546875" style="144" hidden="1" customWidth="1"/>
    <col min="50" max="61" width="11.42578125" style="144" hidden="1" customWidth="1"/>
    <col min="62" max="16384" width="11.42578125" style="144"/>
  </cols>
  <sheetData>
    <row r="1" spans="1:61">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O1" s="226" t="s">
        <v>213</v>
      </c>
      <c r="AP1" s="226" t="s">
        <v>209</v>
      </c>
      <c r="AQ1" s="226">
        <v>1</v>
      </c>
      <c r="AR1" s="226">
        <v>2</v>
      </c>
      <c r="AS1" s="226">
        <v>3</v>
      </c>
      <c r="AT1" s="226">
        <v>4</v>
      </c>
      <c r="AU1" s="226">
        <v>5</v>
      </c>
      <c r="AV1" s="226" t="s">
        <v>133</v>
      </c>
      <c r="AW1" s="226" t="s">
        <v>34</v>
      </c>
      <c r="AZ1" s="226" t="s">
        <v>213</v>
      </c>
      <c r="BA1" s="226">
        <v>1</v>
      </c>
      <c r="BB1" s="226">
        <v>2</v>
      </c>
      <c r="BC1" s="226">
        <v>3</v>
      </c>
      <c r="BD1" s="226">
        <v>4</v>
      </c>
      <c r="BE1" s="226">
        <v>5</v>
      </c>
      <c r="BF1" s="226" t="s">
        <v>34</v>
      </c>
      <c r="BG1" s="226"/>
      <c r="BH1" s="226"/>
      <c r="BI1" s="226"/>
    </row>
    <row r="2" spans="1:61">
      <c r="AO2" s="226" t="s">
        <v>261</v>
      </c>
      <c r="AP2" s="226">
        <v>0</v>
      </c>
      <c r="AQ2" s="226">
        <v>1</v>
      </c>
      <c r="AR2" s="226">
        <v>0</v>
      </c>
      <c r="AS2" s="226">
        <v>2</v>
      </c>
      <c r="AT2" s="226">
        <v>3</v>
      </c>
      <c r="AU2" s="226">
        <v>10</v>
      </c>
      <c r="AV2" s="226">
        <v>0</v>
      </c>
      <c r="AW2" s="226">
        <v>16</v>
      </c>
      <c r="AZ2" s="226" t="s">
        <v>261</v>
      </c>
      <c r="BA2" s="226">
        <v>1</v>
      </c>
      <c r="BB2" s="226">
        <v>0</v>
      </c>
      <c r="BC2" s="226">
        <v>2</v>
      </c>
      <c r="BD2" s="226">
        <v>3</v>
      </c>
      <c r="BE2" s="226">
        <v>10</v>
      </c>
      <c r="BF2" s="226">
        <v>4.3099999999999996</v>
      </c>
      <c r="BG2" s="226">
        <v>1.1399999999999999</v>
      </c>
      <c r="BH2" s="226">
        <v>5</v>
      </c>
      <c r="BI2" s="226">
        <v>5</v>
      </c>
    </row>
    <row r="3" spans="1:61">
      <c r="AO3" s="226" t="s">
        <v>262</v>
      </c>
      <c r="AP3" s="226">
        <v>0</v>
      </c>
      <c r="AQ3" s="226">
        <v>1</v>
      </c>
      <c r="AR3" s="226">
        <v>0</v>
      </c>
      <c r="AS3" s="226">
        <v>2</v>
      </c>
      <c r="AT3" s="226">
        <v>3</v>
      </c>
      <c r="AU3" s="226">
        <v>10</v>
      </c>
      <c r="AV3" s="226">
        <v>0</v>
      </c>
      <c r="AW3" s="226">
        <v>16</v>
      </c>
      <c r="AZ3" s="226" t="s">
        <v>262</v>
      </c>
      <c r="BA3" s="226">
        <v>1</v>
      </c>
      <c r="BB3" s="226">
        <v>0</v>
      </c>
      <c r="BC3" s="226">
        <v>2</v>
      </c>
      <c r="BD3" s="226">
        <v>3</v>
      </c>
      <c r="BE3" s="226">
        <v>10</v>
      </c>
      <c r="BF3" s="226">
        <v>4.3099999999999996</v>
      </c>
      <c r="BG3" s="226">
        <v>1.1399999999999999</v>
      </c>
      <c r="BH3" s="226">
        <v>5</v>
      </c>
      <c r="BI3" s="226">
        <v>5</v>
      </c>
    </row>
    <row r="4" spans="1:61">
      <c r="AO4" s="226" t="s">
        <v>263</v>
      </c>
      <c r="AP4" s="226">
        <v>0</v>
      </c>
      <c r="AQ4" s="226">
        <v>0</v>
      </c>
      <c r="AR4" s="226">
        <v>2</v>
      </c>
      <c r="AS4" s="226">
        <v>1</v>
      </c>
      <c r="AT4" s="226">
        <v>1</v>
      </c>
      <c r="AU4" s="226">
        <v>12</v>
      </c>
      <c r="AV4" s="226">
        <v>0</v>
      </c>
      <c r="AW4" s="226">
        <v>16</v>
      </c>
      <c r="AZ4" s="226" t="s">
        <v>263</v>
      </c>
      <c r="BA4" s="226">
        <v>0</v>
      </c>
      <c r="BB4" s="226">
        <v>2</v>
      </c>
      <c r="BC4" s="226">
        <v>1</v>
      </c>
      <c r="BD4" s="226">
        <v>1</v>
      </c>
      <c r="BE4" s="226">
        <v>12</v>
      </c>
      <c r="BF4" s="226">
        <v>4.4400000000000004</v>
      </c>
      <c r="BG4" s="226">
        <v>1.0900000000000001</v>
      </c>
      <c r="BH4" s="226">
        <v>5</v>
      </c>
      <c r="BI4" s="226">
        <v>5</v>
      </c>
    </row>
    <row r="5" spans="1:61">
      <c r="AO5" s="226" t="s">
        <v>264</v>
      </c>
      <c r="AP5" s="226">
        <v>0</v>
      </c>
      <c r="AQ5" s="226">
        <v>2</v>
      </c>
      <c r="AR5" s="226">
        <v>0</v>
      </c>
      <c r="AS5" s="226">
        <v>2</v>
      </c>
      <c r="AT5" s="226">
        <v>1</v>
      </c>
      <c r="AU5" s="226">
        <v>10</v>
      </c>
      <c r="AV5" s="226">
        <v>1</v>
      </c>
      <c r="AW5" s="226">
        <v>16</v>
      </c>
      <c r="AZ5" s="226" t="s">
        <v>264</v>
      </c>
      <c r="BA5" s="226">
        <v>2</v>
      </c>
      <c r="BB5" s="226">
        <v>0</v>
      </c>
      <c r="BC5" s="226">
        <v>2</v>
      </c>
      <c r="BD5" s="226">
        <v>1</v>
      </c>
      <c r="BE5" s="226">
        <v>10</v>
      </c>
      <c r="BF5" s="226">
        <v>4.13</v>
      </c>
      <c r="BG5" s="226">
        <v>1.46</v>
      </c>
      <c r="BH5" s="226">
        <v>5</v>
      </c>
      <c r="BI5" s="226">
        <v>5</v>
      </c>
    </row>
    <row r="6" spans="1:61" ht="15.75">
      <c r="A6" s="254" t="s">
        <v>0</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26" t="s">
        <v>265</v>
      </c>
      <c r="AP6" s="226">
        <v>0</v>
      </c>
      <c r="AQ6" s="226">
        <v>1</v>
      </c>
      <c r="AR6" s="226">
        <v>1</v>
      </c>
      <c r="AS6" s="226">
        <v>0</v>
      </c>
      <c r="AT6" s="226">
        <v>5</v>
      </c>
      <c r="AU6" s="226">
        <v>9</v>
      </c>
      <c r="AV6" s="226">
        <v>0</v>
      </c>
      <c r="AW6" s="226">
        <v>16</v>
      </c>
      <c r="AZ6" s="226" t="s">
        <v>265</v>
      </c>
      <c r="BA6" s="226">
        <v>1</v>
      </c>
      <c r="BB6" s="226">
        <v>1</v>
      </c>
      <c r="BC6" s="226">
        <v>0</v>
      </c>
      <c r="BD6" s="226">
        <v>5</v>
      </c>
      <c r="BE6" s="226">
        <v>9</v>
      </c>
      <c r="BF6" s="226">
        <v>4.25</v>
      </c>
      <c r="BG6" s="226">
        <v>1.18</v>
      </c>
      <c r="BH6" s="226">
        <v>5</v>
      </c>
      <c r="BI6" s="226">
        <v>5</v>
      </c>
    </row>
    <row r="7" spans="1:61" ht="18.75" customHeight="1">
      <c r="A7" s="255" t="s">
        <v>2</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26" t="s">
        <v>266</v>
      </c>
      <c r="AP7" s="226">
        <v>0</v>
      </c>
      <c r="AQ7" s="226">
        <v>0</v>
      </c>
      <c r="AR7" s="226">
        <v>3</v>
      </c>
      <c r="AS7" s="226">
        <v>2</v>
      </c>
      <c r="AT7" s="226">
        <v>8</v>
      </c>
      <c r="AU7" s="226">
        <v>3</v>
      </c>
      <c r="AV7" s="226">
        <v>0</v>
      </c>
      <c r="AW7" s="226">
        <v>16</v>
      </c>
      <c r="AZ7" s="226" t="s">
        <v>266</v>
      </c>
      <c r="BA7" s="226">
        <v>0</v>
      </c>
      <c r="BB7" s="226">
        <v>3</v>
      </c>
      <c r="BC7" s="226">
        <v>2</v>
      </c>
      <c r="BD7" s="226">
        <v>8</v>
      </c>
      <c r="BE7" s="226">
        <v>3</v>
      </c>
      <c r="BF7" s="226">
        <v>3.69</v>
      </c>
      <c r="BG7" s="226">
        <v>1.01</v>
      </c>
      <c r="BH7" s="226">
        <v>4</v>
      </c>
      <c r="BI7" s="226">
        <v>4</v>
      </c>
    </row>
    <row r="8" spans="1:61" ht="15.75" customHeight="1">
      <c r="A8" s="256" t="s">
        <v>358</v>
      </c>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26" t="s">
        <v>267</v>
      </c>
      <c r="AP8" s="226">
        <v>0</v>
      </c>
      <c r="AQ8" s="226">
        <v>2</v>
      </c>
      <c r="AR8" s="226">
        <v>6</v>
      </c>
      <c r="AS8" s="226">
        <v>5</v>
      </c>
      <c r="AT8" s="226">
        <v>2</v>
      </c>
      <c r="AU8" s="226">
        <v>1</v>
      </c>
      <c r="AV8" s="226">
        <v>0</v>
      </c>
      <c r="AW8" s="226">
        <v>16</v>
      </c>
      <c r="AZ8" s="226" t="s">
        <v>267</v>
      </c>
      <c r="BA8" s="226">
        <v>2</v>
      </c>
      <c r="BB8" s="226">
        <v>6</v>
      </c>
      <c r="BC8" s="226">
        <v>5</v>
      </c>
      <c r="BD8" s="226">
        <v>2</v>
      </c>
      <c r="BE8" s="226">
        <v>1</v>
      </c>
      <c r="BF8" s="226">
        <v>2.63</v>
      </c>
      <c r="BG8" s="226">
        <v>1.0900000000000001</v>
      </c>
      <c r="BH8" s="226">
        <v>3</v>
      </c>
      <c r="BI8" s="226">
        <v>2</v>
      </c>
    </row>
    <row r="9" spans="1:61" ht="21" customHeight="1">
      <c r="AO9" s="226" t="s">
        <v>268</v>
      </c>
      <c r="AP9" s="226">
        <v>2</v>
      </c>
      <c r="AQ9" s="226">
        <v>2</v>
      </c>
      <c r="AR9" s="226">
        <v>0</v>
      </c>
      <c r="AS9" s="226">
        <v>5</v>
      </c>
      <c r="AT9" s="226">
        <v>0</v>
      </c>
      <c r="AU9" s="226">
        <v>7</v>
      </c>
      <c r="AV9" s="226">
        <v>0</v>
      </c>
      <c r="AW9" s="226">
        <v>16</v>
      </c>
      <c r="AZ9" s="226" t="s">
        <v>268</v>
      </c>
      <c r="BA9" s="226">
        <v>2</v>
      </c>
      <c r="BB9" s="226">
        <v>0</v>
      </c>
      <c r="BC9" s="226">
        <v>5</v>
      </c>
      <c r="BD9" s="226">
        <v>0</v>
      </c>
      <c r="BE9" s="226">
        <v>7</v>
      </c>
      <c r="BF9" s="226">
        <v>3.71</v>
      </c>
      <c r="BG9" s="226">
        <v>1.49</v>
      </c>
      <c r="BH9" s="226">
        <v>4</v>
      </c>
      <c r="BI9" s="226">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26" t="s">
        <v>269</v>
      </c>
      <c r="AP10" s="226">
        <v>4</v>
      </c>
      <c r="AQ10" s="226">
        <v>1</v>
      </c>
      <c r="AR10" s="226">
        <v>0</v>
      </c>
      <c r="AS10" s="226">
        <v>2</v>
      </c>
      <c r="AT10" s="226">
        <v>0</v>
      </c>
      <c r="AU10" s="226">
        <v>3</v>
      </c>
      <c r="AV10" s="226">
        <v>6</v>
      </c>
      <c r="AW10" s="226">
        <v>16</v>
      </c>
      <c r="AZ10" s="226" t="s">
        <v>269</v>
      </c>
      <c r="BA10" s="226">
        <v>1</v>
      </c>
      <c r="BB10" s="226">
        <v>0</v>
      </c>
      <c r="BC10" s="226">
        <v>2</v>
      </c>
      <c r="BD10" s="226">
        <v>0</v>
      </c>
      <c r="BE10" s="226">
        <v>3</v>
      </c>
      <c r="BF10" s="226">
        <v>3.67</v>
      </c>
      <c r="BG10" s="226">
        <v>1.63</v>
      </c>
      <c r="BH10" s="226">
        <v>4</v>
      </c>
      <c r="BI10" s="226">
        <v>5</v>
      </c>
    </row>
    <row r="11" spans="1:61" ht="33.75">
      <c r="A11" s="257"/>
      <c r="B11" s="257"/>
      <c r="C11" s="257"/>
      <c r="D11" s="257"/>
      <c r="E11" s="257"/>
      <c r="F11" s="257"/>
      <c r="G11" s="257"/>
      <c r="Y11" s="145"/>
      <c r="Z11" s="146"/>
      <c r="AA11" s="146"/>
      <c r="AB11" s="146"/>
      <c r="AC11" s="146"/>
      <c r="AD11" s="146"/>
      <c r="AE11" s="132"/>
      <c r="AL11" s="145"/>
      <c r="AM11" s="182"/>
      <c r="AN11" s="182"/>
      <c r="AO11" s="226" t="s">
        <v>270</v>
      </c>
      <c r="AP11" s="226">
        <v>7</v>
      </c>
      <c r="AQ11" s="226">
        <v>0</v>
      </c>
      <c r="AR11" s="226">
        <v>1</v>
      </c>
      <c r="AS11" s="226">
        <v>0</v>
      </c>
      <c r="AT11" s="226">
        <v>0</v>
      </c>
      <c r="AU11" s="226">
        <v>0</v>
      </c>
      <c r="AV11" s="226">
        <v>8</v>
      </c>
      <c r="AW11" s="226">
        <v>16</v>
      </c>
      <c r="AZ11" s="226" t="s">
        <v>270</v>
      </c>
      <c r="BA11" s="226">
        <v>0</v>
      </c>
      <c r="BB11" s="226">
        <v>1</v>
      </c>
      <c r="BC11" s="226">
        <v>0</v>
      </c>
      <c r="BD11" s="226">
        <v>0</v>
      </c>
      <c r="BE11" s="226">
        <v>0</v>
      </c>
      <c r="BF11" s="226">
        <v>2</v>
      </c>
      <c r="BG11" s="226" t="s">
        <v>342</v>
      </c>
      <c r="BH11" s="226">
        <v>2</v>
      </c>
      <c r="BI11" s="226">
        <v>2</v>
      </c>
    </row>
    <row r="12" spans="1:61" ht="33.75">
      <c r="A12" s="147"/>
      <c r="B12" s="147"/>
      <c r="C12" s="147"/>
      <c r="D12" s="147"/>
      <c r="E12" s="147"/>
      <c r="F12" s="147"/>
      <c r="G12" s="147"/>
      <c r="Y12" s="145"/>
      <c r="Z12" s="146"/>
      <c r="AA12" s="146"/>
      <c r="AB12" s="146"/>
      <c r="AC12" s="146"/>
      <c r="AD12" s="146"/>
      <c r="AE12" s="132"/>
      <c r="AL12" s="145"/>
      <c r="AM12" s="182"/>
      <c r="AN12" s="182"/>
      <c r="AO12" s="226" t="s">
        <v>271</v>
      </c>
      <c r="AP12" s="226">
        <v>0</v>
      </c>
      <c r="AQ12" s="226">
        <v>1</v>
      </c>
      <c r="AR12" s="226">
        <v>2</v>
      </c>
      <c r="AS12" s="226">
        <v>1</v>
      </c>
      <c r="AT12" s="226">
        <v>8</v>
      </c>
      <c r="AU12" s="226">
        <v>4</v>
      </c>
      <c r="AV12" s="226">
        <v>0</v>
      </c>
      <c r="AW12" s="226">
        <v>16</v>
      </c>
      <c r="AZ12" s="226" t="s">
        <v>271</v>
      </c>
      <c r="BA12" s="226">
        <v>1</v>
      </c>
      <c r="BB12" s="226">
        <v>2</v>
      </c>
      <c r="BC12" s="226">
        <v>1</v>
      </c>
      <c r="BD12" s="226">
        <v>8</v>
      </c>
      <c r="BE12" s="226">
        <v>4</v>
      </c>
      <c r="BF12" s="226">
        <v>3.75</v>
      </c>
      <c r="BG12" s="226">
        <v>1.18</v>
      </c>
      <c r="BH12" s="226">
        <v>4</v>
      </c>
      <c r="BI12" s="226">
        <v>4</v>
      </c>
    </row>
    <row r="13" spans="1:61" ht="33.75">
      <c r="A13" s="147"/>
      <c r="B13" s="147"/>
      <c r="C13" s="147"/>
      <c r="D13" s="147"/>
      <c r="E13" s="147"/>
      <c r="F13" s="147"/>
      <c r="G13" s="147"/>
      <c r="Y13" s="145"/>
      <c r="Z13" s="146"/>
      <c r="AA13" s="146"/>
      <c r="AB13" s="146"/>
      <c r="AC13" s="146"/>
      <c r="AD13" s="146"/>
      <c r="AE13" s="132"/>
      <c r="AL13" s="145"/>
      <c r="AM13" s="182"/>
      <c r="AN13" s="182"/>
      <c r="AO13" s="226" t="s">
        <v>272</v>
      </c>
      <c r="AP13" s="226">
        <v>0</v>
      </c>
      <c r="AQ13" s="226">
        <v>1</v>
      </c>
      <c r="AR13" s="226">
        <v>3</v>
      </c>
      <c r="AS13" s="226">
        <v>5</v>
      </c>
      <c r="AT13" s="226">
        <v>6</v>
      </c>
      <c r="AU13" s="226">
        <v>1</v>
      </c>
      <c r="AV13" s="226">
        <v>0</v>
      </c>
      <c r="AW13" s="226">
        <v>16</v>
      </c>
      <c r="AZ13" s="226" t="s">
        <v>272</v>
      </c>
      <c r="BA13" s="226">
        <v>1</v>
      </c>
      <c r="BB13" s="226">
        <v>3</v>
      </c>
      <c r="BC13" s="226">
        <v>5</v>
      </c>
      <c r="BD13" s="226">
        <v>6</v>
      </c>
      <c r="BE13" s="226">
        <v>1</v>
      </c>
      <c r="BF13" s="226">
        <v>3.19</v>
      </c>
      <c r="BG13" s="226">
        <v>1.05</v>
      </c>
      <c r="BH13" s="226">
        <v>3</v>
      </c>
      <c r="BI13" s="226">
        <v>4</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26" t="s">
        <v>273</v>
      </c>
      <c r="AP14" s="226">
        <v>0</v>
      </c>
      <c r="AQ14" s="226">
        <v>1</v>
      </c>
      <c r="AR14" s="226">
        <v>1</v>
      </c>
      <c r="AS14" s="226">
        <v>4</v>
      </c>
      <c r="AT14" s="226">
        <v>9</v>
      </c>
      <c r="AU14" s="226">
        <v>1</v>
      </c>
      <c r="AV14" s="226">
        <v>0</v>
      </c>
      <c r="AW14" s="226">
        <v>16</v>
      </c>
      <c r="AZ14" s="226" t="s">
        <v>273</v>
      </c>
      <c r="BA14" s="226">
        <v>1</v>
      </c>
      <c r="BB14" s="226">
        <v>1</v>
      </c>
      <c r="BC14" s="226">
        <v>4</v>
      </c>
      <c r="BD14" s="226">
        <v>9</v>
      </c>
      <c r="BE14" s="226">
        <v>1</v>
      </c>
      <c r="BF14" s="226">
        <v>3.5</v>
      </c>
      <c r="BG14" s="226">
        <v>0.97</v>
      </c>
      <c r="BH14" s="226">
        <v>4</v>
      </c>
      <c r="BI14" s="226">
        <v>4</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26" t="s">
        <v>274</v>
      </c>
      <c r="AP15" s="226">
        <v>0</v>
      </c>
      <c r="AQ15" s="226">
        <v>0</v>
      </c>
      <c r="AR15" s="226">
        <v>1</v>
      </c>
      <c r="AS15" s="226">
        <v>5</v>
      </c>
      <c r="AT15" s="226">
        <v>6</v>
      </c>
      <c r="AU15" s="226">
        <v>4</v>
      </c>
      <c r="AV15" s="226">
        <v>0</v>
      </c>
      <c r="AW15" s="226">
        <v>16</v>
      </c>
      <c r="AZ15" s="226" t="s">
        <v>274</v>
      </c>
      <c r="BA15" s="226">
        <v>0</v>
      </c>
      <c r="BB15" s="226">
        <v>1</v>
      </c>
      <c r="BC15" s="226">
        <v>5</v>
      </c>
      <c r="BD15" s="226">
        <v>6</v>
      </c>
      <c r="BE15" s="226">
        <v>4</v>
      </c>
      <c r="BF15" s="226">
        <v>3.81</v>
      </c>
      <c r="BG15" s="226">
        <v>0.91</v>
      </c>
      <c r="BH15" s="226">
        <v>4</v>
      </c>
      <c r="BI15" s="226">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26" t="s">
        <v>275</v>
      </c>
      <c r="AP16" s="226">
        <v>0</v>
      </c>
      <c r="AQ16" s="226">
        <v>0</v>
      </c>
      <c r="AR16" s="226">
        <v>4</v>
      </c>
      <c r="AS16" s="226">
        <v>2</v>
      </c>
      <c r="AT16" s="226">
        <v>8</v>
      </c>
      <c r="AU16" s="226">
        <v>2</v>
      </c>
      <c r="AV16" s="226">
        <v>0</v>
      </c>
      <c r="AW16" s="226">
        <v>16</v>
      </c>
      <c r="AZ16" s="226" t="s">
        <v>275</v>
      </c>
      <c r="BA16" s="226">
        <v>0</v>
      </c>
      <c r="BB16" s="226">
        <v>4</v>
      </c>
      <c r="BC16" s="226">
        <v>2</v>
      </c>
      <c r="BD16" s="226">
        <v>8</v>
      </c>
      <c r="BE16" s="226">
        <v>2</v>
      </c>
      <c r="BF16" s="226">
        <v>3.5</v>
      </c>
      <c r="BG16" s="226">
        <v>1.03</v>
      </c>
      <c r="BH16" s="226">
        <v>4</v>
      </c>
      <c r="BI16" s="226">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26" t="s">
        <v>276</v>
      </c>
      <c r="AP17" s="226">
        <v>0</v>
      </c>
      <c r="AQ17" s="226">
        <v>0</v>
      </c>
      <c r="AR17" s="226">
        <v>1</v>
      </c>
      <c r="AS17" s="226">
        <v>3</v>
      </c>
      <c r="AT17" s="226">
        <v>8</v>
      </c>
      <c r="AU17" s="226">
        <v>3</v>
      </c>
      <c r="AV17" s="226">
        <v>1</v>
      </c>
      <c r="AW17" s="226">
        <v>16</v>
      </c>
      <c r="AZ17" s="226" t="s">
        <v>276</v>
      </c>
      <c r="BA17" s="226">
        <v>0</v>
      </c>
      <c r="BB17" s="226">
        <v>1</v>
      </c>
      <c r="BC17" s="226">
        <v>3</v>
      </c>
      <c r="BD17" s="226">
        <v>8</v>
      </c>
      <c r="BE17" s="226">
        <v>3</v>
      </c>
      <c r="BF17" s="226">
        <v>3.87</v>
      </c>
      <c r="BG17" s="226">
        <v>0.83</v>
      </c>
      <c r="BH17" s="226">
        <v>4</v>
      </c>
      <c r="BI17" s="226">
        <v>4</v>
      </c>
    </row>
    <row r="18" spans="1:61" ht="21">
      <c r="A18" s="252" t="s">
        <v>214</v>
      </c>
      <c r="B18" s="252"/>
      <c r="C18" s="252"/>
      <c r="D18" s="252"/>
      <c r="E18" s="252"/>
      <c r="F18" s="252"/>
      <c r="G18" s="252"/>
      <c r="H18" s="252"/>
      <c r="I18" s="252"/>
      <c r="J18" s="252"/>
      <c r="K18" s="252"/>
      <c r="L18" s="252"/>
      <c r="M18" s="252"/>
      <c r="N18" s="252"/>
      <c r="O18" s="252"/>
      <c r="P18" s="252"/>
      <c r="Q18" s="252"/>
      <c r="R18" s="252"/>
      <c r="S18" s="252"/>
      <c r="T18" s="252"/>
      <c r="U18" s="252"/>
      <c r="V18" s="4"/>
      <c r="W18" s="4"/>
      <c r="X18" s="4"/>
      <c r="Y18" s="150"/>
      <c r="Z18" s="151"/>
      <c r="AA18" s="152"/>
      <c r="AB18" s="153"/>
      <c r="AC18" s="153"/>
      <c r="AD18" s="153"/>
      <c r="AE18" s="132"/>
      <c r="AF18" s="4"/>
      <c r="AG18" s="4"/>
      <c r="AH18" s="4"/>
      <c r="AI18" s="4"/>
      <c r="AJ18" s="4"/>
      <c r="AK18" s="4"/>
      <c r="AL18" s="150"/>
      <c r="AM18" s="184"/>
      <c r="AN18" s="185"/>
      <c r="AO18" s="226" t="s">
        <v>277</v>
      </c>
      <c r="AP18" s="226">
        <v>0</v>
      </c>
      <c r="AQ18" s="226">
        <v>1</v>
      </c>
      <c r="AR18" s="226">
        <v>0</v>
      </c>
      <c r="AS18" s="226">
        <v>4</v>
      </c>
      <c r="AT18" s="226">
        <v>5</v>
      </c>
      <c r="AU18" s="226">
        <v>6</v>
      </c>
      <c r="AV18" s="226">
        <v>0</v>
      </c>
      <c r="AW18" s="226">
        <v>16</v>
      </c>
      <c r="AZ18" s="226" t="s">
        <v>277</v>
      </c>
      <c r="BA18" s="226">
        <v>1</v>
      </c>
      <c r="BB18" s="226">
        <v>0</v>
      </c>
      <c r="BC18" s="226">
        <v>4</v>
      </c>
      <c r="BD18" s="226">
        <v>5</v>
      </c>
      <c r="BE18" s="226">
        <v>6</v>
      </c>
      <c r="BF18" s="226">
        <v>3.94</v>
      </c>
      <c r="BG18" s="226">
        <v>1.1200000000000001</v>
      </c>
      <c r="BH18" s="226">
        <v>4</v>
      </c>
      <c r="BI18" s="226">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26" t="s">
        <v>278</v>
      </c>
      <c r="AP19" s="226">
        <v>0</v>
      </c>
      <c r="AQ19" s="226">
        <v>0</v>
      </c>
      <c r="AR19" s="226">
        <v>1</v>
      </c>
      <c r="AS19" s="226">
        <v>4</v>
      </c>
      <c r="AT19" s="226">
        <v>5</v>
      </c>
      <c r="AU19" s="226">
        <v>6</v>
      </c>
      <c r="AV19" s="226">
        <v>0</v>
      </c>
      <c r="AW19" s="226">
        <v>16</v>
      </c>
      <c r="AZ19" s="226" t="s">
        <v>278</v>
      </c>
      <c r="BA19" s="226">
        <v>0</v>
      </c>
      <c r="BB19" s="226">
        <v>1</v>
      </c>
      <c r="BC19" s="226">
        <v>4</v>
      </c>
      <c r="BD19" s="226">
        <v>5</v>
      </c>
      <c r="BE19" s="226">
        <v>6</v>
      </c>
      <c r="BF19" s="226">
        <v>4</v>
      </c>
      <c r="BG19" s="226">
        <v>0.97</v>
      </c>
      <c r="BH19" s="226">
        <v>4</v>
      </c>
      <c r="BI19" s="226">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26" t="s">
        <v>279</v>
      </c>
      <c r="AP20" s="226">
        <v>2</v>
      </c>
      <c r="AQ20" s="226">
        <v>1</v>
      </c>
      <c r="AR20" s="226">
        <v>0</v>
      </c>
      <c r="AS20" s="226">
        <v>3</v>
      </c>
      <c r="AT20" s="226">
        <v>5</v>
      </c>
      <c r="AU20" s="226">
        <v>4</v>
      </c>
      <c r="AV20" s="226">
        <v>1</v>
      </c>
      <c r="AW20" s="226">
        <v>16</v>
      </c>
      <c r="AZ20" s="226" t="s">
        <v>279</v>
      </c>
      <c r="BA20" s="226">
        <v>1</v>
      </c>
      <c r="BB20" s="226">
        <v>0</v>
      </c>
      <c r="BC20" s="226">
        <v>3</v>
      </c>
      <c r="BD20" s="226">
        <v>5</v>
      </c>
      <c r="BE20" s="226">
        <v>4</v>
      </c>
      <c r="BF20" s="226">
        <v>3.85</v>
      </c>
      <c r="BG20" s="226">
        <v>1.1399999999999999</v>
      </c>
      <c r="BH20" s="226">
        <v>4</v>
      </c>
      <c r="BI20" s="226">
        <v>4</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26" t="s">
        <v>280</v>
      </c>
      <c r="AP21" s="226">
        <v>0</v>
      </c>
      <c r="AQ21" s="226">
        <v>2</v>
      </c>
      <c r="AR21" s="226">
        <v>3</v>
      </c>
      <c r="AS21" s="226">
        <v>6</v>
      </c>
      <c r="AT21" s="226">
        <v>2</v>
      </c>
      <c r="AU21" s="226">
        <v>2</v>
      </c>
      <c r="AV21" s="226">
        <v>1</v>
      </c>
      <c r="AW21" s="226">
        <v>16</v>
      </c>
      <c r="AZ21" s="226" t="s">
        <v>280</v>
      </c>
      <c r="BA21" s="226">
        <v>2</v>
      </c>
      <c r="BB21" s="226">
        <v>3</v>
      </c>
      <c r="BC21" s="226">
        <v>6</v>
      </c>
      <c r="BD21" s="226">
        <v>2</v>
      </c>
      <c r="BE21" s="226">
        <v>2</v>
      </c>
      <c r="BF21" s="226">
        <v>2.93</v>
      </c>
      <c r="BG21" s="226">
        <v>1.22</v>
      </c>
      <c r="BH21" s="226">
        <v>3</v>
      </c>
      <c r="BI21" s="226">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26" t="s">
        <v>281</v>
      </c>
      <c r="AP22" s="226">
        <v>2</v>
      </c>
      <c r="AQ22" s="226">
        <v>2</v>
      </c>
      <c r="AR22" s="226">
        <v>3</v>
      </c>
      <c r="AS22" s="226">
        <v>3</v>
      </c>
      <c r="AT22" s="226">
        <v>4</v>
      </c>
      <c r="AU22" s="226">
        <v>1</v>
      </c>
      <c r="AV22" s="226">
        <v>1</v>
      </c>
      <c r="AW22" s="226">
        <v>16</v>
      </c>
      <c r="AZ22" s="226" t="s">
        <v>281</v>
      </c>
      <c r="BA22" s="226">
        <v>2</v>
      </c>
      <c r="BB22" s="226">
        <v>3</v>
      </c>
      <c r="BC22" s="226">
        <v>3</v>
      </c>
      <c r="BD22" s="226">
        <v>4</v>
      </c>
      <c r="BE22" s="226">
        <v>1</v>
      </c>
      <c r="BF22" s="226">
        <v>2.92</v>
      </c>
      <c r="BG22" s="226">
        <v>1.26</v>
      </c>
      <c r="BH22" s="226">
        <v>3</v>
      </c>
      <c r="BI22" s="226">
        <v>4</v>
      </c>
    </row>
    <row r="23" spans="1:61" ht="34.5" customHeight="1">
      <c r="A23" s="153"/>
      <c r="B23" s="133" t="s">
        <v>216</v>
      </c>
      <c r="C23" s="157">
        <v>2</v>
      </c>
      <c r="D23" s="128">
        <f>C23/SUM(C$23:C$29)</f>
        <v>0.1111111111111111</v>
      </c>
      <c r="E23" s="116"/>
      <c r="F23" s="4"/>
      <c r="G23" s="4"/>
      <c r="H23" s="151"/>
      <c r="I23" s="151"/>
      <c r="J23" s="152"/>
      <c r="K23" s="153"/>
      <c r="L23" s="156"/>
      <c r="M23" s="156"/>
      <c r="N23" s="132"/>
      <c r="P23" s="4"/>
      <c r="Q23" s="4"/>
      <c r="R23" s="4"/>
      <c r="S23" s="4"/>
      <c r="T23" s="4"/>
      <c r="U23" s="146"/>
      <c r="V23" s="151"/>
      <c r="W23" s="152"/>
      <c r="X23" s="153"/>
      <c r="AO23" s="226" t="s">
        <v>282</v>
      </c>
      <c r="AP23" s="226">
        <v>3</v>
      </c>
      <c r="AQ23" s="226">
        <v>2</v>
      </c>
      <c r="AR23" s="226">
        <v>1</v>
      </c>
      <c r="AS23" s="226">
        <v>3</v>
      </c>
      <c r="AT23" s="226">
        <v>5</v>
      </c>
      <c r="AU23" s="226">
        <v>1</v>
      </c>
      <c r="AV23" s="226">
        <v>1</v>
      </c>
      <c r="AW23" s="226">
        <v>16</v>
      </c>
      <c r="AZ23" s="226" t="s">
        <v>282</v>
      </c>
      <c r="BA23" s="226">
        <v>2</v>
      </c>
      <c r="BB23" s="226">
        <v>1</v>
      </c>
      <c r="BC23" s="226">
        <v>3</v>
      </c>
      <c r="BD23" s="226">
        <v>5</v>
      </c>
      <c r="BE23" s="226">
        <v>1</v>
      </c>
      <c r="BF23" s="226">
        <v>3.17</v>
      </c>
      <c r="BG23" s="226">
        <v>1.27</v>
      </c>
      <c r="BH23" s="226">
        <v>4</v>
      </c>
      <c r="BI23" s="226">
        <v>4</v>
      </c>
    </row>
    <row r="24" spans="1:61" ht="18.75" customHeight="1">
      <c r="A24" s="153"/>
      <c r="B24" s="133" t="s">
        <v>217</v>
      </c>
      <c r="C24" s="157">
        <v>4</v>
      </c>
      <c r="D24" s="128">
        <f t="shared" ref="D24:D29" si="0">C24/SUM(C$23:C$29)</f>
        <v>0.22222222222222221</v>
      </c>
      <c r="E24" s="116"/>
      <c r="F24" s="4"/>
      <c r="G24" s="4"/>
      <c r="H24" s="150"/>
      <c r="I24" s="146"/>
      <c r="J24" s="152"/>
      <c r="K24" s="153"/>
      <c r="L24" s="156"/>
      <c r="M24" s="156"/>
      <c r="N24" s="132"/>
      <c r="P24" s="4"/>
      <c r="Q24" s="4"/>
      <c r="R24" s="4"/>
      <c r="S24" s="4"/>
      <c r="T24" s="4"/>
      <c r="U24" s="146"/>
      <c r="V24" s="151"/>
      <c r="W24" s="152"/>
      <c r="X24" s="153"/>
      <c r="AO24" s="226" t="s">
        <v>283</v>
      </c>
      <c r="AP24" s="226">
        <v>3</v>
      </c>
      <c r="AQ24" s="226">
        <v>2</v>
      </c>
      <c r="AR24" s="226">
        <v>0</v>
      </c>
      <c r="AS24" s="226">
        <v>6</v>
      </c>
      <c r="AT24" s="226">
        <v>0</v>
      </c>
      <c r="AU24" s="226">
        <v>2</v>
      </c>
      <c r="AV24" s="226">
        <v>3</v>
      </c>
      <c r="AW24" s="226">
        <v>16</v>
      </c>
      <c r="AZ24" s="226" t="s">
        <v>283</v>
      </c>
      <c r="BA24" s="226">
        <v>2</v>
      </c>
      <c r="BB24" s="226">
        <v>0</v>
      </c>
      <c r="BC24" s="226">
        <v>6</v>
      </c>
      <c r="BD24" s="226">
        <v>0</v>
      </c>
      <c r="BE24" s="226">
        <v>2</v>
      </c>
      <c r="BF24" s="226">
        <v>3</v>
      </c>
      <c r="BG24" s="226">
        <v>1.33</v>
      </c>
      <c r="BH24" s="226">
        <v>3</v>
      </c>
      <c r="BI24" s="226">
        <v>3</v>
      </c>
    </row>
    <row r="25" spans="1:61" ht="18.75" customHeight="1">
      <c r="A25" s="153"/>
      <c r="B25" s="133" t="s">
        <v>218</v>
      </c>
      <c r="C25" s="157">
        <v>6</v>
      </c>
      <c r="D25" s="128">
        <f t="shared" si="0"/>
        <v>0.33333333333333331</v>
      </c>
      <c r="E25" s="116"/>
      <c r="F25" s="4"/>
      <c r="G25" s="4"/>
      <c r="H25" s="4"/>
      <c r="I25" s="4"/>
      <c r="J25" s="4"/>
      <c r="K25" s="4"/>
      <c r="L25" s="4"/>
      <c r="P25" s="4"/>
      <c r="Q25" s="4"/>
      <c r="R25" s="4"/>
      <c r="S25" s="4"/>
      <c r="T25" s="4"/>
      <c r="U25" s="146"/>
      <c r="V25" s="151"/>
      <c r="W25" s="152"/>
      <c r="X25" s="153"/>
      <c r="AO25" s="226" t="s">
        <v>284</v>
      </c>
      <c r="AP25" s="226">
        <v>3</v>
      </c>
      <c r="AQ25" s="226">
        <v>2</v>
      </c>
      <c r="AR25" s="226">
        <v>1</v>
      </c>
      <c r="AS25" s="226">
        <v>1</v>
      </c>
      <c r="AT25" s="226">
        <v>3</v>
      </c>
      <c r="AU25" s="226">
        <v>2</v>
      </c>
      <c r="AV25" s="226">
        <v>4</v>
      </c>
      <c r="AW25" s="226">
        <v>16</v>
      </c>
      <c r="AZ25" s="226" t="s">
        <v>284</v>
      </c>
      <c r="BA25" s="226">
        <v>2</v>
      </c>
      <c r="BB25" s="226">
        <v>1</v>
      </c>
      <c r="BC25" s="226">
        <v>1</v>
      </c>
      <c r="BD25" s="226">
        <v>3</v>
      </c>
      <c r="BE25" s="226">
        <v>2</v>
      </c>
      <c r="BF25" s="226">
        <v>3.22</v>
      </c>
      <c r="BG25" s="226">
        <v>1.56</v>
      </c>
      <c r="BH25" s="226">
        <v>4</v>
      </c>
      <c r="BI25" s="226">
        <v>4</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26" t="s">
        <v>285</v>
      </c>
      <c r="AP26" s="226">
        <v>4</v>
      </c>
      <c r="AQ26" s="226">
        <v>2</v>
      </c>
      <c r="AR26" s="226">
        <v>0</v>
      </c>
      <c r="AS26" s="226">
        <v>2</v>
      </c>
      <c r="AT26" s="226">
        <v>2</v>
      </c>
      <c r="AU26" s="226">
        <v>2</v>
      </c>
      <c r="AV26" s="226">
        <v>4</v>
      </c>
      <c r="AW26" s="226">
        <v>16</v>
      </c>
      <c r="AZ26" s="226" t="s">
        <v>285</v>
      </c>
      <c r="BA26" s="226">
        <v>2</v>
      </c>
      <c r="BB26" s="226">
        <v>0</v>
      </c>
      <c r="BC26" s="226">
        <v>2</v>
      </c>
      <c r="BD26" s="226">
        <v>2</v>
      </c>
      <c r="BE26" s="226">
        <v>2</v>
      </c>
      <c r="BF26" s="226">
        <v>3.25</v>
      </c>
      <c r="BG26" s="226">
        <v>1.58</v>
      </c>
      <c r="BH26" s="226">
        <v>4</v>
      </c>
      <c r="BI26" s="226">
        <v>1</v>
      </c>
    </row>
    <row r="27" spans="1:61" ht="56.25" customHeight="1">
      <c r="A27" s="153"/>
      <c r="B27" s="133" t="s">
        <v>220</v>
      </c>
      <c r="C27" s="157">
        <v>3</v>
      </c>
      <c r="D27" s="128">
        <f t="shared" si="0"/>
        <v>0.16666666666666666</v>
      </c>
      <c r="E27" s="116"/>
      <c r="F27" s="4"/>
      <c r="G27" s="4"/>
      <c r="H27" s="4"/>
      <c r="I27" s="4"/>
      <c r="J27" s="4"/>
      <c r="K27" s="4"/>
      <c r="L27" s="4"/>
      <c r="P27" s="4"/>
      <c r="Q27" s="4"/>
      <c r="R27" s="4"/>
      <c r="S27" s="4"/>
      <c r="T27" s="4"/>
      <c r="U27" s="4"/>
      <c r="V27" s="4"/>
      <c r="W27" s="4"/>
      <c r="X27" s="4"/>
      <c r="AO27" s="226" t="s">
        <v>286</v>
      </c>
      <c r="AP27" s="226">
        <v>1</v>
      </c>
      <c r="AQ27" s="226">
        <v>2</v>
      </c>
      <c r="AR27" s="226">
        <v>0</v>
      </c>
      <c r="AS27" s="226">
        <v>4</v>
      </c>
      <c r="AT27" s="226">
        <v>4</v>
      </c>
      <c r="AU27" s="226">
        <v>2</v>
      </c>
      <c r="AV27" s="226">
        <v>3</v>
      </c>
      <c r="AW27" s="226">
        <v>16</v>
      </c>
      <c r="AZ27" s="226" t="s">
        <v>286</v>
      </c>
      <c r="BA27" s="226">
        <v>2</v>
      </c>
      <c r="BB27" s="226">
        <v>0</v>
      </c>
      <c r="BC27" s="226">
        <v>4</v>
      </c>
      <c r="BD27" s="226">
        <v>4</v>
      </c>
      <c r="BE27" s="226">
        <v>2</v>
      </c>
      <c r="BF27" s="226">
        <v>3.33</v>
      </c>
      <c r="BG27" s="226">
        <v>1.3</v>
      </c>
      <c r="BH27" s="226">
        <v>4</v>
      </c>
      <c r="BI27" s="226">
        <v>3</v>
      </c>
    </row>
    <row r="28" spans="1:61" ht="56.25">
      <c r="A28" s="4"/>
      <c r="B28" s="133" t="s">
        <v>221</v>
      </c>
      <c r="C28" s="157">
        <v>0</v>
      </c>
      <c r="D28" s="128">
        <f t="shared" si="0"/>
        <v>0</v>
      </c>
      <c r="E28" s="4"/>
      <c r="F28" s="4"/>
      <c r="G28" s="4"/>
      <c r="H28" s="4"/>
      <c r="I28" s="4"/>
      <c r="J28" s="4"/>
      <c r="K28" s="4"/>
      <c r="L28" s="4"/>
      <c r="P28" s="4"/>
      <c r="Q28" s="4"/>
      <c r="R28" s="4"/>
      <c r="S28" s="4"/>
      <c r="T28" s="4"/>
      <c r="U28" s="4"/>
      <c r="V28" s="4"/>
      <c r="W28" s="4"/>
      <c r="X28" s="4"/>
      <c r="AO28" s="226" t="s">
        <v>287</v>
      </c>
      <c r="AP28" s="226">
        <v>0</v>
      </c>
      <c r="AQ28" s="226">
        <v>0</v>
      </c>
      <c r="AR28" s="226">
        <v>1</v>
      </c>
      <c r="AS28" s="226">
        <v>0</v>
      </c>
      <c r="AT28" s="226">
        <v>0</v>
      </c>
      <c r="AU28" s="226">
        <v>2</v>
      </c>
      <c r="AV28" s="226">
        <v>0</v>
      </c>
      <c r="AW28" s="226">
        <v>3</v>
      </c>
      <c r="AZ28" s="226" t="s">
        <v>287</v>
      </c>
      <c r="BA28" s="226">
        <v>0</v>
      </c>
      <c r="BB28" s="226">
        <v>1</v>
      </c>
      <c r="BC28" s="226">
        <v>0</v>
      </c>
      <c r="BD28" s="226">
        <v>0</v>
      </c>
      <c r="BE28" s="226">
        <v>2</v>
      </c>
      <c r="BF28" s="226">
        <v>4</v>
      </c>
      <c r="BG28" s="226">
        <v>1.73</v>
      </c>
      <c r="BH28" s="226">
        <v>5</v>
      </c>
      <c r="BI28" s="226">
        <v>5</v>
      </c>
    </row>
    <row r="29" spans="1:61" ht="18.75">
      <c r="A29" s="4"/>
      <c r="B29" s="133" t="s">
        <v>208</v>
      </c>
      <c r="C29" s="157">
        <v>3</v>
      </c>
      <c r="D29" s="128">
        <f t="shared" si="0"/>
        <v>0.16666666666666666</v>
      </c>
      <c r="E29" s="4"/>
      <c r="F29" s="4"/>
      <c r="G29" s="4"/>
      <c r="H29" s="4"/>
      <c r="I29" s="4"/>
      <c r="J29" s="4"/>
      <c r="K29" s="4"/>
      <c r="L29" s="4"/>
      <c r="P29" s="4"/>
      <c r="Q29" s="4"/>
      <c r="R29" s="4"/>
      <c r="S29" s="4"/>
      <c r="T29" s="4"/>
      <c r="U29" s="4"/>
      <c r="V29" s="4"/>
      <c r="W29" s="4"/>
      <c r="X29" s="4"/>
      <c r="AO29" s="226" t="s">
        <v>288</v>
      </c>
      <c r="AP29" s="226">
        <v>0</v>
      </c>
      <c r="AQ29" s="226">
        <v>0</v>
      </c>
      <c r="AR29" s="226">
        <v>1</v>
      </c>
      <c r="AS29" s="226">
        <v>1</v>
      </c>
      <c r="AT29" s="226">
        <v>0</v>
      </c>
      <c r="AU29" s="226">
        <v>1</v>
      </c>
      <c r="AV29" s="226">
        <v>0</v>
      </c>
      <c r="AW29" s="226">
        <v>3</v>
      </c>
      <c r="AZ29" s="226" t="s">
        <v>288</v>
      </c>
      <c r="BA29" s="226">
        <v>0</v>
      </c>
      <c r="BB29" s="226">
        <v>1</v>
      </c>
      <c r="BC29" s="226">
        <v>1</v>
      </c>
      <c r="BD29" s="226">
        <v>0</v>
      </c>
      <c r="BE29" s="226">
        <v>1</v>
      </c>
      <c r="BF29" s="226">
        <v>3.33</v>
      </c>
      <c r="BG29" s="226">
        <v>1.53</v>
      </c>
      <c r="BH29" s="226">
        <v>3</v>
      </c>
      <c r="BI29" s="226">
        <v>2</v>
      </c>
    </row>
    <row r="30" spans="1:61">
      <c r="A30" s="4"/>
      <c r="B30" s="190"/>
      <c r="C30" s="4"/>
      <c r="D30" s="4"/>
      <c r="E30" s="4"/>
      <c r="F30" s="4"/>
      <c r="G30" s="4"/>
      <c r="H30" s="4"/>
      <c r="I30" s="4"/>
      <c r="J30" s="4"/>
      <c r="K30" s="4"/>
      <c r="L30" s="4"/>
      <c r="P30" s="4"/>
      <c r="Q30" s="4"/>
      <c r="R30" s="4"/>
      <c r="S30" s="4"/>
      <c r="T30" s="4"/>
      <c r="U30" s="4"/>
      <c r="V30" s="4"/>
      <c r="W30" s="4"/>
      <c r="X30" s="4"/>
      <c r="AO30" s="226" t="s">
        <v>289</v>
      </c>
      <c r="AP30" s="226">
        <v>0</v>
      </c>
      <c r="AQ30" s="226">
        <v>1</v>
      </c>
      <c r="AR30" s="226">
        <v>0</v>
      </c>
      <c r="AS30" s="226">
        <v>1</v>
      </c>
      <c r="AT30" s="226">
        <v>0</v>
      </c>
      <c r="AU30" s="226">
        <v>1</v>
      </c>
      <c r="AV30" s="226">
        <v>0</v>
      </c>
      <c r="AW30" s="226">
        <v>3</v>
      </c>
      <c r="AZ30" s="226" t="s">
        <v>289</v>
      </c>
      <c r="BA30" s="226">
        <v>1</v>
      </c>
      <c r="BB30" s="226">
        <v>0</v>
      </c>
      <c r="BC30" s="226">
        <v>1</v>
      </c>
      <c r="BD30" s="226">
        <v>0</v>
      </c>
      <c r="BE30" s="226">
        <v>1</v>
      </c>
      <c r="BF30" s="226">
        <v>3</v>
      </c>
      <c r="BG30" s="226">
        <v>2</v>
      </c>
      <c r="BH30" s="226">
        <v>3</v>
      </c>
      <c r="BI30" s="226">
        <v>1</v>
      </c>
    </row>
    <row r="31" spans="1:61">
      <c r="A31" s="4"/>
      <c r="B31" s="4"/>
      <c r="C31" s="4"/>
      <c r="D31" s="4"/>
      <c r="E31" s="4"/>
      <c r="F31" s="4"/>
      <c r="G31" s="4"/>
      <c r="H31" s="4"/>
      <c r="I31" s="4"/>
      <c r="J31" s="4"/>
      <c r="K31" s="4"/>
      <c r="L31" s="4"/>
      <c r="P31" s="4"/>
      <c r="Q31" s="4"/>
      <c r="R31" s="4"/>
      <c r="S31" s="4"/>
      <c r="T31" s="4"/>
      <c r="U31" s="4"/>
      <c r="V31" s="4"/>
      <c r="W31" s="4"/>
      <c r="X31" s="4"/>
      <c r="AO31" s="226" t="s">
        <v>290</v>
      </c>
      <c r="AP31" s="226">
        <v>0</v>
      </c>
      <c r="AQ31" s="226">
        <v>1</v>
      </c>
      <c r="AR31" s="226">
        <v>0</v>
      </c>
      <c r="AS31" s="226">
        <v>0</v>
      </c>
      <c r="AT31" s="226">
        <v>0</v>
      </c>
      <c r="AU31" s="226">
        <v>2</v>
      </c>
      <c r="AV31" s="226">
        <v>0</v>
      </c>
      <c r="AW31" s="226">
        <v>3</v>
      </c>
      <c r="AZ31" s="226" t="s">
        <v>290</v>
      </c>
      <c r="BA31" s="226">
        <v>1</v>
      </c>
      <c r="BB31" s="226">
        <v>0</v>
      </c>
      <c r="BC31" s="226">
        <v>0</v>
      </c>
      <c r="BD31" s="226">
        <v>0</v>
      </c>
      <c r="BE31" s="226">
        <v>2</v>
      </c>
      <c r="BF31" s="226">
        <v>3.67</v>
      </c>
      <c r="BG31" s="226">
        <v>2.31</v>
      </c>
      <c r="BH31" s="226">
        <v>5</v>
      </c>
      <c r="BI31" s="226">
        <v>5</v>
      </c>
    </row>
    <row r="32" spans="1:61">
      <c r="A32" s="4"/>
      <c r="B32" s="4"/>
      <c r="C32" s="4"/>
      <c r="D32" s="4"/>
      <c r="E32" s="4"/>
      <c r="F32" s="4"/>
      <c r="G32" s="4"/>
      <c r="H32" s="4"/>
      <c r="I32" s="4"/>
      <c r="J32" s="4"/>
      <c r="K32" s="4"/>
      <c r="L32" s="4"/>
      <c r="P32" s="4"/>
      <c r="Q32" s="4"/>
      <c r="R32" s="4"/>
      <c r="S32" s="4"/>
      <c r="T32" s="4"/>
      <c r="U32" s="4"/>
      <c r="V32" s="4"/>
      <c r="W32" s="4"/>
      <c r="X32" s="4"/>
      <c r="AO32" s="226" t="s">
        <v>291</v>
      </c>
      <c r="AP32" s="226">
        <v>0</v>
      </c>
      <c r="AQ32" s="226">
        <v>1</v>
      </c>
      <c r="AR32" s="226">
        <v>0</v>
      </c>
      <c r="AS32" s="226">
        <v>0</v>
      </c>
      <c r="AT32" s="226">
        <v>0</v>
      </c>
      <c r="AU32" s="226">
        <v>2</v>
      </c>
      <c r="AV32" s="226">
        <v>0</v>
      </c>
      <c r="AW32" s="226">
        <v>3</v>
      </c>
      <c r="AZ32" s="226" t="s">
        <v>291</v>
      </c>
      <c r="BA32" s="226">
        <v>1</v>
      </c>
      <c r="BB32" s="226">
        <v>0</v>
      </c>
      <c r="BC32" s="226">
        <v>0</v>
      </c>
      <c r="BD32" s="226">
        <v>0</v>
      </c>
      <c r="BE32" s="226">
        <v>2</v>
      </c>
      <c r="BF32" s="226">
        <v>3.67</v>
      </c>
      <c r="BG32" s="226">
        <v>2.31</v>
      </c>
      <c r="BH32" s="226">
        <v>5</v>
      </c>
      <c r="BI32" s="226">
        <v>5</v>
      </c>
    </row>
    <row r="33" spans="1:61">
      <c r="A33" s="4"/>
      <c r="B33" s="4"/>
      <c r="C33" s="4"/>
      <c r="D33" s="4"/>
      <c r="E33" s="4"/>
      <c r="F33" s="4"/>
      <c r="G33" s="4"/>
      <c r="H33" s="4"/>
      <c r="I33" s="4"/>
      <c r="J33" s="4"/>
      <c r="K33" s="4"/>
      <c r="L33" s="4"/>
      <c r="P33" s="4"/>
      <c r="Q33" s="4"/>
      <c r="R33" s="4"/>
      <c r="S33" s="4"/>
      <c r="T33" s="4"/>
      <c r="U33" s="4"/>
      <c r="V33" s="4"/>
      <c r="W33" s="4"/>
      <c r="X33" s="4"/>
      <c r="AO33" s="226" t="s">
        <v>292</v>
      </c>
      <c r="AP33" s="226">
        <v>0</v>
      </c>
      <c r="AQ33" s="226">
        <v>0</v>
      </c>
      <c r="AR33" s="226">
        <v>3</v>
      </c>
      <c r="AS33" s="226">
        <v>4</v>
      </c>
      <c r="AT33" s="226">
        <v>7</v>
      </c>
      <c r="AU33" s="226">
        <v>2</v>
      </c>
      <c r="AV33" s="226">
        <v>0</v>
      </c>
      <c r="AW33" s="226">
        <v>16</v>
      </c>
      <c r="AZ33" s="226" t="s">
        <v>292</v>
      </c>
      <c r="BA33" s="226">
        <v>0</v>
      </c>
      <c r="BB33" s="226">
        <v>3</v>
      </c>
      <c r="BC33" s="226">
        <v>4</v>
      </c>
      <c r="BD33" s="226">
        <v>7</v>
      </c>
      <c r="BE33" s="226">
        <v>2</v>
      </c>
      <c r="BF33" s="226">
        <v>3.5</v>
      </c>
      <c r="BG33" s="226">
        <v>0.97</v>
      </c>
      <c r="BH33" s="226">
        <v>4</v>
      </c>
      <c r="BI33" s="226">
        <v>4</v>
      </c>
    </row>
    <row r="34" spans="1:61">
      <c r="A34" s="4"/>
      <c r="B34" s="4"/>
      <c r="C34" s="4"/>
      <c r="D34" s="4"/>
      <c r="E34" s="4"/>
      <c r="F34" s="4"/>
      <c r="G34" s="4"/>
      <c r="H34" s="4"/>
      <c r="I34" s="4"/>
      <c r="J34" s="4"/>
      <c r="K34" s="4"/>
      <c r="L34" s="4"/>
      <c r="P34" s="4"/>
      <c r="Q34" s="4"/>
      <c r="R34" s="4"/>
      <c r="S34" s="4"/>
      <c r="T34" s="4"/>
      <c r="U34" s="4"/>
      <c r="V34" s="4"/>
      <c r="W34" s="4"/>
      <c r="X34" s="4"/>
      <c r="AO34" s="226" t="s">
        <v>293</v>
      </c>
      <c r="AP34" s="226">
        <v>0</v>
      </c>
      <c r="AQ34" s="226">
        <v>0</v>
      </c>
      <c r="AR34" s="226">
        <v>3</v>
      </c>
      <c r="AS34" s="226">
        <v>4</v>
      </c>
      <c r="AT34" s="226">
        <v>8</v>
      </c>
      <c r="AU34" s="226">
        <v>1</v>
      </c>
      <c r="AV34" s="226">
        <v>0</v>
      </c>
      <c r="AW34" s="226">
        <v>16</v>
      </c>
      <c r="AZ34" s="226" t="s">
        <v>293</v>
      </c>
      <c r="BA34" s="226">
        <v>0</v>
      </c>
      <c r="BB34" s="226">
        <v>3</v>
      </c>
      <c r="BC34" s="226">
        <v>4</v>
      </c>
      <c r="BD34" s="226">
        <v>8</v>
      </c>
      <c r="BE34" s="226">
        <v>1</v>
      </c>
      <c r="BF34" s="226">
        <v>3.44</v>
      </c>
      <c r="BG34" s="226">
        <v>0.89</v>
      </c>
      <c r="BH34" s="226">
        <v>4</v>
      </c>
      <c r="BI34" s="226">
        <v>4</v>
      </c>
    </row>
    <row r="35" spans="1:61">
      <c r="A35" s="4"/>
      <c r="B35" s="4"/>
      <c r="C35" s="4"/>
      <c r="D35" s="4"/>
      <c r="E35" s="4"/>
      <c r="F35" s="4"/>
      <c r="G35" s="4"/>
      <c r="H35" s="4"/>
      <c r="I35" s="4"/>
      <c r="J35" s="4"/>
      <c r="K35" s="4"/>
      <c r="L35" s="4"/>
      <c r="P35" s="4"/>
      <c r="Q35" s="4"/>
      <c r="R35" s="4"/>
      <c r="S35" s="4"/>
      <c r="T35" s="4"/>
      <c r="U35" s="4"/>
      <c r="V35" s="4"/>
      <c r="W35" s="4"/>
      <c r="X35" s="4"/>
      <c r="AO35" s="226" t="s">
        <v>370</v>
      </c>
      <c r="AP35" s="226"/>
      <c r="AQ35" s="226"/>
      <c r="AR35" s="226"/>
      <c r="AS35" s="226"/>
      <c r="AT35" s="226"/>
      <c r="AU35" s="226"/>
      <c r="AV35" s="226"/>
      <c r="AW35" s="226"/>
      <c r="AZ35" s="226" t="s">
        <v>370</v>
      </c>
      <c r="BA35" s="226"/>
      <c r="BB35" s="226"/>
      <c r="BC35" s="226"/>
      <c r="BD35" s="226"/>
      <c r="BE35" s="226"/>
      <c r="BF35" s="226"/>
      <c r="BG35" s="226"/>
      <c r="BH35" s="226"/>
      <c r="BI35" s="226"/>
    </row>
    <row r="36" spans="1:61">
      <c r="A36" s="4"/>
      <c r="B36" s="4"/>
      <c r="C36" s="4"/>
      <c r="D36" s="4"/>
      <c r="E36" s="4"/>
      <c r="F36" s="4"/>
      <c r="G36" s="4"/>
      <c r="H36" s="4"/>
      <c r="I36" s="4"/>
      <c r="J36" s="4"/>
      <c r="K36" s="4"/>
      <c r="L36" s="4"/>
      <c r="M36" s="4"/>
      <c r="N36" s="4"/>
      <c r="P36" s="4"/>
      <c r="Q36" s="4"/>
      <c r="R36" s="4"/>
      <c r="S36" s="4"/>
      <c r="T36" s="4"/>
      <c r="U36" s="4"/>
      <c r="V36" s="4"/>
      <c r="W36" s="4"/>
      <c r="X36" s="4"/>
      <c r="AO36" s="226"/>
      <c r="AP36" s="226"/>
      <c r="AQ36" s="226"/>
      <c r="AR36" s="226"/>
      <c r="AS36" s="226"/>
      <c r="AT36" s="226"/>
      <c r="AU36" s="226"/>
      <c r="AV36" s="226"/>
      <c r="AW36" s="226"/>
      <c r="AZ36" s="226" t="s">
        <v>212</v>
      </c>
      <c r="BA36" s="226"/>
      <c r="BB36" s="226"/>
      <c r="BC36" s="226"/>
      <c r="BD36" s="226"/>
      <c r="BE36" s="226"/>
      <c r="BF36" s="226"/>
      <c r="BG36" s="226"/>
      <c r="BH36" s="226"/>
      <c r="BI36" s="226"/>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26"/>
      <c r="AP37" s="226"/>
      <c r="AQ37" s="226"/>
      <c r="AR37" s="226"/>
      <c r="AS37" s="226"/>
      <c r="AT37" s="226"/>
      <c r="AU37" s="226"/>
      <c r="AV37" s="226"/>
      <c r="AW37" s="226"/>
      <c r="AZ37" s="226"/>
      <c r="BA37" s="226"/>
      <c r="BB37" s="226"/>
      <c r="BC37" s="226"/>
      <c r="BD37" s="226"/>
      <c r="BE37" s="226"/>
      <c r="BF37" s="226"/>
      <c r="BG37" s="226"/>
      <c r="BH37" s="226"/>
      <c r="BI37" s="226"/>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26"/>
      <c r="AP38" s="226"/>
      <c r="AQ38" s="226"/>
      <c r="AR38" s="226"/>
      <c r="AS38" s="226"/>
      <c r="AT38" s="226"/>
      <c r="AU38" s="226"/>
      <c r="AV38" s="226"/>
      <c r="AW38" s="226"/>
      <c r="AZ38" s="226"/>
      <c r="BA38" s="226"/>
      <c r="BB38" s="226"/>
      <c r="BC38" s="226"/>
      <c r="BD38" s="226"/>
      <c r="BE38" s="226"/>
      <c r="BF38" s="226"/>
      <c r="BG38" s="226"/>
      <c r="BH38" s="226"/>
      <c r="BI38" s="226"/>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Z39" s="226"/>
      <c r="BA39" s="226"/>
      <c r="BB39" s="226"/>
      <c r="BC39" s="226"/>
      <c r="BD39" s="226"/>
      <c r="BE39" s="226"/>
      <c r="BF39" s="226"/>
      <c r="BG39" s="226"/>
      <c r="BH39" s="226"/>
      <c r="BI39" s="226"/>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74" t="s">
        <v>234</v>
      </c>
      <c r="B46" s="274"/>
      <c r="C46" s="274"/>
      <c r="D46" s="274"/>
      <c r="E46" s="274"/>
      <c r="F46" s="274"/>
      <c r="G46" s="274"/>
      <c r="H46" s="274"/>
      <c r="I46" s="274"/>
      <c r="J46" s="274"/>
      <c r="K46" s="274"/>
      <c r="L46" s="274"/>
      <c r="M46" s="274"/>
      <c r="N46" s="274"/>
      <c r="O46" s="274"/>
      <c r="P46" s="274"/>
      <c r="Q46" s="274"/>
      <c r="R46" s="274"/>
      <c r="S46" s="274"/>
      <c r="T46" s="274"/>
      <c r="U46" s="274"/>
      <c r="V46" s="4"/>
      <c r="W46" s="4"/>
      <c r="X46" s="4"/>
      <c r="Y46" s="4"/>
      <c r="Z46" s="4"/>
      <c r="AA46" s="4"/>
      <c r="AB46" s="4"/>
      <c r="AC46" s="4"/>
      <c r="AD46" s="4"/>
      <c r="AE46" s="4"/>
      <c r="AF46" s="4"/>
      <c r="AG46" s="4"/>
      <c r="AH46" s="4"/>
      <c r="AI46" s="4"/>
      <c r="AJ46" s="4"/>
      <c r="AK46" s="4"/>
      <c r="AL46" s="4"/>
      <c r="AM46" s="186"/>
      <c r="AN46" s="186"/>
    </row>
    <row r="47" spans="1:61" ht="21.75" customHeight="1" thickBot="1">
      <c r="A47" s="275"/>
      <c r="B47" s="275"/>
      <c r="C47" s="275"/>
      <c r="D47" s="275"/>
      <c r="E47" s="275"/>
      <c r="F47" s="275"/>
      <c r="G47" s="275"/>
      <c r="H47" s="275"/>
      <c r="I47" s="275"/>
      <c r="J47" s="275"/>
      <c r="K47" s="275"/>
      <c r="L47" s="275"/>
      <c r="M47" s="275"/>
      <c r="N47" s="275"/>
      <c r="O47" s="275"/>
      <c r="P47" s="275"/>
      <c r="Q47" s="275"/>
      <c r="R47" s="275"/>
      <c r="S47" s="275"/>
      <c r="T47" s="275"/>
      <c r="U47" s="275"/>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222</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69" t="s">
        <v>223</v>
      </c>
      <c r="B50" s="269"/>
      <c r="C50" s="269"/>
      <c r="D50" s="269"/>
      <c r="E50" s="269"/>
      <c r="F50" s="269"/>
      <c r="G50" s="269"/>
      <c r="H50" s="269"/>
      <c r="I50" s="269"/>
      <c r="J50" s="269"/>
      <c r="K50" s="269"/>
      <c r="L50" s="269"/>
      <c r="M50" s="269"/>
      <c r="N50" s="269"/>
      <c r="O50" s="269"/>
      <c r="P50" s="269"/>
      <c r="Q50" s="269"/>
      <c r="R50" s="269"/>
      <c r="S50" s="269"/>
      <c r="T50" s="269"/>
      <c r="U50" s="270"/>
      <c r="V50" s="129">
        <v>1</v>
      </c>
      <c r="W50" s="130">
        <v>2</v>
      </c>
      <c r="X50" s="130">
        <v>3</v>
      </c>
      <c r="Y50" s="130">
        <v>4</v>
      </c>
      <c r="Z50" s="130">
        <v>5</v>
      </c>
      <c r="AA50" s="139" t="s">
        <v>7</v>
      </c>
      <c r="AB50" s="124" t="s">
        <v>6</v>
      </c>
      <c r="AC50" s="121">
        <v>1</v>
      </c>
      <c r="AD50" s="122">
        <v>2</v>
      </c>
      <c r="AE50" s="122">
        <v>3</v>
      </c>
      <c r="AF50" s="122">
        <v>4</v>
      </c>
      <c r="AG50" s="122">
        <v>5</v>
      </c>
      <c r="AH50" s="123" t="s">
        <v>7</v>
      </c>
      <c r="AI50" s="158" t="s">
        <v>224</v>
      </c>
      <c r="AJ50" s="158" t="s">
        <v>225</v>
      </c>
      <c r="AK50" s="126" t="s">
        <v>8</v>
      </c>
      <c r="AL50" s="127" t="s">
        <v>9</v>
      </c>
      <c r="AM50" s="187" t="s">
        <v>10</v>
      </c>
      <c r="AN50" s="187" t="s">
        <v>11</v>
      </c>
      <c r="AO50" s="144"/>
      <c r="AP50" s="144"/>
    </row>
    <row r="51" spans="1:42" s="6" customFormat="1" ht="20.100000000000001" customHeight="1">
      <c r="A51" s="159" t="s">
        <v>226</v>
      </c>
      <c r="B51" s="271" t="s">
        <v>235</v>
      </c>
      <c r="C51" s="272"/>
      <c r="D51" s="272"/>
      <c r="E51" s="272"/>
      <c r="F51" s="272"/>
      <c r="G51" s="272"/>
      <c r="H51" s="272"/>
      <c r="I51" s="272"/>
      <c r="J51" s="272"/>
      <c r="K51" s="272"/>
      <c r="L51" s="272"/>
      <c r="M51" s="272"/>
      <c r="N51" s="272"/>
      <c r="O51" s="272"/>
      <c r="P51" s="272"/>
      <c r="Q51" s="272"/>
      <c r="R51" s="272"/>
      <c r="S51" s="272"/>
      <c r="T51" s="272"/>
      <c r="U51" s="273"/>
      <c r="V51" s="160">
        <f>+AQ2</f>
        <v>1</v>
      </c>
      <c r="W51" s="160">
        <f t="shared" ref="W51:AA54" si="1">+AR2</f>
        <v>0</v>
      </c>
      <c r="X51" s="160">
        <f t="shared" si="1"/>
        <v>2</v>
      </c>
      <c r="Y51" s="160">
        <f t="shared" si="1"/>
        <v>3</v>
      </c>
      <c r="Z51" s="160">
        <f t="shared" si="1"/>
        <v>10</v>
      </c>
      <c r="AA51" s="160">
        <f t="shared" si="1"/>
        <v>0</v>
      </c>
      <c r="AB51" s="160">
        <f>SUM(V51:AA51)</f>
        <v>16</v>
      </c>
      <c r="AC51" s="128">
        <f t="shared" ref="AC51:AH54" si="2">V51/$AB51</f>
        <v>6.25E-2</v>
      </c>
      <c r="AD51" s="128">
        <f t="shared" si="2"/>
        <v>0</v>
      </c>
      <c r="AE51" s="128">
        <f t="shared" si="2"/>
        <v>0.125</v>
      </c>
      <c r="AF51" s="128">
        <f t="shared" si="2"/>
        <v>0.1875</v>
      </c>
      <c r="AG51" s="128">
        <f t="shared" si="2"/>
        <v>0.625</v>
      </c>
      <c r="AH51" s="128">
        <f t="shared" si="2"/>
        <v>0</v>
      </c>
      <c r="AI51" s="161">
        <f>(V51+W51)/(V51+W51+X51+Y51+Z51)</f>
        <v>6.25E-2</v>
      </c>
      <c r="AJ51" s="161">
        <f>(X51+Y51+Z51)/(V51+W51+X51+Y51+Z51)</f>
        <v>0.9375</v>
      </c>
      <c r="AK51" s="162">
        <f>+BF2</f>
        <v>4.3099999999999996</v>
      </c>
      <c r="AL51" s="162">
        <f t="shared" ref="AL51:AN54" si="3">+BG2</f>
        <v>1.1399999999999999</v>
      </c>
      <c r="AM51" s="163">
        <f t="shared" si="3"/>
        <v>5</v>
      </c>
      <c r="AN51" s="163">
        <f t="shared" si="3"/>
        <v>5</v>
      </c>
      <c r="AO51" s="144"/>
      <c r="AP51" s="144"/>
    </row>
    <row r="52" spans="1:42" s="6" customFormat="1" ht="20.100000000000001" customHeight="1">
      <c r="A52" s="159" t="s">
        <v>227</v>
      </c>
      <c r="B52" s="271" t="s">
        <v>236</v>
      </c>
      <c r="C52" s="272"/>
      <c r="D52" s="272"/>
      <c r="E52" s="272"/>
      <c r="F52" s="272"/>
      <c r="G52" s="272"/>
      <c r="H52" s="272"/>
      <c r="I52" s="272"/>
      <c r="J52" s="272"/>
      <c r="K52" s="272"/>
      <c r="L52" s="272"/>
      <c r="M52" s="272"/>
      <c r="N52" s="272"/>
      <c r="O52" s="272"/>
      <c r="P52" s="272"/>
      <c r="Q52" s="272"/>
      <c r="R52" s="272"/>
      <c r="S52" s="272"/>
      <c r="T52" s="272"/>
      <c r="U52" s="273"/>
      <c r="V52" s="160">
        <f t="shared" ref="V52:V54" si="4">+AQ3</f>
        <v>1</v>
      </c>
      <c r="W52" s="160">
        <f t="shared" si="1"/>
        <v>0</v>
      </c>
      <c r="X52" s="160">
        <f t="shared" si="1"/>
        <v>2</v>
      </c>
      <c r="Y52" s="160">
        <f t="shared" si="1"/>
        <v>3</v>
      </c>
      <c r="Z52" s="160">
        <f t="shared" si="1"/>
        <v>10</v>
      </c>
      <c r="AA52" s="160">
        <f t="shared" si="1"/>
        <v>0</v>
      </c>
      <c r="AB52" s="160">
        <f t="shared" ref="AB52:AB53" si="5">SUM(V52:AA52)</f>
        <v>16</v>
      </c>
      <c r="AC52" s="128">
        <f t="shared" si="2"/>
        <v>6.25E-2</v>
      </c>
      <c r="AD52" s="128">
        <f t="shared" si="2"/>
        <v>0</v>
      </c>
      <c r="AE52" s="128">
        <f t="shared" si="2"/>
        <v>0.125</v>
      </c>
      <c r="AF52" s="128">
        <f t="shared" si="2"/>
        <v>0.1875</v>
      </c>
      <c r="AG52" s="128">
        <f t="shared" si="2"/>
        <v>0.625</v>
      </c>
      <c r="AH52" s="128">
        <f t="shared" si="2"/>
        <v>0</v>
      </c>
      <c r="AI52" s="161">
        <f>(V52+W52)/(V52+W52+X52+Y52+Z52)</f>
        <v>6.25E-2</v>
      </c>
      <c r="AJ52" s="161">
        <f>(X52+Y52+Z52)/(V52+W52+X52+Y52+Z52)</f>
        <v>0.9375</v>
      </c>
      <c r="AK52" s="162">
        <f t="shared" ref="AK52:AK54" si="6">+BF3</f>
        <v>4.3099999999999996</v>
      </c>
      <c r="AL52" s="162">
        <f t="shared" si="3"/>
        <v>1.1399999999999999</v>
      </c>
      <c r="AM52" s="163">
        <f t="shared" si="3"/>
        <v>5</v>
      </c>
      <c r="AN52" s="163">
        <f t="shared" si="3"/>
        <v>5</v>
      </c>
      <c r="AO52" s="144"/>
      <c r="AP52" s="144"/>
    </row>
    <row r="53" spans="1:42" s="6" customFormat="1" ht="20.100000000000001" customHeight="1">
      <c r="A53" s="159" t="s">
        <v>228</v>
      </c>
      <c r="B53" s="271" t="s">
        <v>237</v>
      </c>
      <c r="C53" s="272"/>
      <c r="D53" s="272"/>
      <c r="E53" s="272"/>
      <c r="F53" s="272"/>
      <c r="G53" s="272"/>
      <c r="H53" s="272"/>
      <c r="I53" s="272"/>
      <c r="J53" s="272"/>
      <c r="K53" s="272"/>
      <c r="L53" s="272"/>
      <c r="M53" s="272"/>
      <c r="N53" s="272"/>
      <c r="O53" s="272"/>
      <c r="P53" s="272"/>
      <c r="Q53" s="272"/>
      <c r="R53" s="272"/>
      <c r="S53" s="272"/>
      <c r="T53" s="272"/>
      <c r="U53" s="273"/>
      <c r="V53" s="160">
        <f t="shared" si="4"/>
        <v>0</v>
      </c>
      <c r="W53" s="160">
        <f t="shared" si="1"/>
        <v>2</v>
      </c>
      <c r="X53" s="160">
        <f t="shared" si="1"/>
        <v>1</v>
      </c>
      <c r="Y53" s="160">
        <f t="shared" si="1"/>
        <v>1</v>
      </c>
      <c r="Z53" s="160">
        <f t="shared" si="1"/>
        <v>12</v>
      </c>
      <c r="AA53" s="160">
        <f t="shared" si="1"/>
        <v>0</v>
      </c>
      <c r="AB53" s="160">
        <f t="shared" si="5"/>
        <v>16</v>
      </c>
      <c r="AC53" s="128">
        <f t="shared" si="2"/>
        <v>0</v>
      </c>
      <c r="AD53" s="128">
        <f t="shared" si="2"/>
        <v>0.125</v>
      </c>
      <c r="AE53" s="128">
        <f t="shared" si="2"/>
        <v>6.25E-2</v>
      </c>
      <c r="AF53" s="128">
        <f t="shared" si="2"/>
        <v>6.25E-2</v>
      </c>
      <c r="AG53" s="128">
        <f t="shared" si="2"/>
        <v>0.75</v>
      </c>
      <c r="AH53" s="128">
        <f t="shared" si="2"/>
        <v>0</v>
      </c>
      <c r="AI53" s="161">
        <f>(V53+W53)/(V53+W53+X53+Y53+Z53)</f>
        <v>0.125</v>
      </c>
      <c r="AJ53" s="161">
        <f>(X53+Y53+Z53)/(V53+W53+X53+Y53+Z53)</f>
        <v>0.875</v>
      </c>
      <c r="AK53" s="162">
        <f t="shared" si="6"/>
        <v>4.4400000000000004</v>
      </c>
      <c r="AL53" s="162">
        <f t="shared" si="3"/>
        <v>1.0900000000000001</v>
      </c>
      <c r="AM53" s="163">
        <f t="shared" si="3"/>
        <v>5</v>
      </c>
      <c r="AN53" s="163">
        <f t="shared" si="3"/>
        <v>5</v>
      </c>
      <c r="AO53" s="144"/>
      <c r="AP53" s="144"/>
    </row>
    <row r="54" spans="1:42" s="6" customFormat="1" ht="20.100000000000001" customHeight="1">
      <c r="A54" s="159" t="s">
        <v>229</v>
      </c>
      <c r="B54" s="271" t="s">
        <v>238</v>
      </c>
      <c r="C54" s="272"/>
      <c r="D54" s="272"/>
      <c r="E54" s="272"/>
      <c r="F54" s="272"/>
      <c r="G54" s="272"/>
      <c r="H54" s="272"/>
      <c r="I54" s="272"/>
      <c r="J54" s="272"/>
      <c r="K54" s="272"/>
      <c r="L54" s="272"/>
      <c r="M54" s="272"/>
      <c r="N54" s="272"/>
      <c r="O54" s="272"/>
      <c r="P54" s="272"/>
      <c r="Q54" s="272"/>
      <c r="R54" s="272"/>
      <c r="S54" s="272"/>
      <c r="T54" s="272"/>
      <c r="U54" s="273"/>
      <c r="V54" s="160">
        <f t="shared" si="4"/>
        <v>2</v>
      </c>
      <c r="W54" s="160">
        <f t="shared" si="1"/>
        <v>0</v>
      </c>
      <c r="X54" s="160">
        <f t="shared" si="1"/>
        <v>2</v>
      </c>
      <c r="Y54" s="160">
        <f t="shared" si="1"/>
        <v>1</v>
      </c>
      <c r="Z54" s="160">
        <f t="shared" si="1"/>
        <v>10</v>
      </c>
      <c r="AA54" s="160">
        <f t="shared" si="1"/>
        <v>1</v>
      </c>
      <c r="AB54" s="160">
        <f t="shared" ref="AB54" si="7">SUM(V54:AA54)</f>
        <v>16</v>
      </c>
      <c r="AC54" s="128">
        <f t="shared" si="2"/>
        <v>0.125</v>
      </c>
      <c r="AD54" s="128">
        <f t="shared" si="2"/>
        <v>0</v>
      </c>
      <c r="AE54" s="128">
        <f t="shared" si="2"/>
        <v>0.125</v>
      </c>
      <c r="AF54" s="128">
        <f t="shared" si="2"/>
        <v>6.25E-2</v>
      </c>
      <c r="AG54" s="128">
        <f t="shared" si="2"/>
        <v>0.625</v>
      </c>
      <c r="AH54" s="128">
        <f t="shared" si="2"/>
        <v>6.25E-2</v>
      </c>
      <c r="AI54" s="161">
        <f>(V54+W54)/(V54+W54+X54+Y54+Z54)</f>
        <v>0.13333333333333333</v>
      </c>
      <c r="AJ54" s="161">
        <f>(X54+Y54+Z54)/(V54+W54+X54+Y54+Z54)</f>
        <v>0.8666666666666667</v>
      </c>
      <c r="AK54" s="162">
        <f t="shared" si="6"/>
        <v>4.13</v>
      </c>
      <c r="AL54" s="162">
        <f t="shared" si="3"/>
        <v>1.46</v>
      </c>
      <c r="AM54" s="163">
        <f t="shared" si="3"/>
        <v>5</v>
      </c>
      <c r="AN54" s="163">
        <f t="shared" si="3"/>
        <v>5</v>
      </c>
      <c r="AO54" s="144"/>
      <c r="AP54" s="14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144"/>
      <c r="AP55" s="144"/>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144"/>
      <c r="AP56" s="144"/>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144"/>
      <c r="AP57" s="144"/>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144"/>
      <c r="AP58" s="144"/>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144"/>
      <c r="AP59" s="144"/>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222</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69" t="s">
        <v>230</v>
      </c>
      <c r="B62" s="269"/>
      <c r="C62" s="269"/>
      <c r="D62" s="269"/>
      <c r="E62" s="269"/>
      <c r="F62" s="269"/>
      <c r="G62" s="269"/>
      <c r="H62" s="269"/>
      <c r="I62" s="269"/>
      <c r="J62" s="269"/>
      <c r="K62" s="269"/>
      <c r="L62" s="269"/>
      <c r="M62" s="269"/>
      <c r="N62" s="269"/>
      <c r="O62" s="269"/>
      <c r="P62" s="269"/>
      <c r="Q62" s="269"/>
      <c r="R62" s="269"/>
      <c r="S62" s="269"/>
      <c r="T62" s="269"/>
      <c r="U62" s="270"/>
      <c r="V62" s="129">
        <v>1</v>
      </c>
      <c r="W62" s="130">
        <v>2</v>
      </c>
      <c r="X62" s="130">
        <v>3</v>
      </c>
      <c r="Y62" s="130">
        <v>4</v>
      </c>
      <c r="Z62" s="130">
        <v>5</v>
      </c>
      <c r="AA62" s="139" t="s">
        <v>7</v>
      </c>
      <c r="AB62" s="124" t="s">
        <v>6</v>
      </c>
      <c r="AC62" s="121">
        <v>1</v>
      </c>
      <c r="AD62" s="122">
        <v>2</v>
      </c>
      <c r="AE62" s="122">
        <v>3</v>
      </c>
      <c r="AF62" s="122">
        <v>4</v>
      </c>
      <c r="AG62" s="122">
        <v>5</v>
      </c>
      <c r="AH62" s="123" t="s">
        <v>7</v>
      </c>
      <c r="AI62" s="158" t="s">
        <v>224</v>
      </c>
      <c r="AJ62" s="158" t="s">
        <v>225</v>
      </c>
      <c r="AK62" s="126" t="s">
        <v>8</v>
      </c>
      <c r="AL62" s="127" t="s">
        <v>9</v>
      </c>
      <c r="AM62" s="187" t="s">
        <v>10</v>
      </c>
      <c r="AN62" s="187" t="s">
        <v>11</v>
      </c>
      <c r="AO62" s="144"/>
      <c r="AP62" s="144"/>
    </row>
    <row r="63" spans="1:42" s="6" customFormat="1" ht="20.100000000000001" customHeight="1">
      <c r="A63" s="159" t="s">
        <v>240</v>
      </c>
      <c r="B63" s="271" t="s">
        <v>239</v>
      </c>
      <c r="C63" s="272"/>
      <c r="D63" s="272"/>
      <c r="E63" s="272"/>
      <c r="F63" s="272"/>
      <c r="G63" s="272"/>
      <c r="H63" s="272"/>
      <c r="I63" s="272"/>
      <c r="J63" s="272"/>
      <c r="K63" s="272"/>
      <c r="L63" s="272"/>
      <c r="M63" s="272"/>
      <c r="N63" s="272"/>
      <c r="O63" s="272"/>
      <c r="P63" s="272"/>
      <c r="Q63" s="272"/>
      <c r="R63" s="272"/>
      <c r="S63" s="272"/>
      <c r="T63" s="272"/>
      <c r="U63" s="273"/>
      <c r="V63" s="160">
        <f>+AQ6</f>
        <v>1</v>
      </c>
      <c r="W63" s="160">
        <f t="shared" ref="W63:AA63" si="8">+AR6</f>
        <v>1</v>
      </c>
      <c r="X63" s="160">
        <f t="shared" si="8"/>
        <v>0</v>
      </c>
      <c r="Y63" s="160">
        <f t="shared" si="8"/>
        <v>5</v>
      </c>
      <c r="Z63" s="160">
        <f t="shared" si="8"/>
        <v>9</v>
      </c>
      <c r="AA63" s="160">
        <f t="shared" si="8"/>
        <v>0</v>
      </c>
      <c r="AB63" s="160">
        <f>SUM(V63:AA63)</f>
        <v>16</v>
      </c>
      <c r="AC63" s="128">
        <f t="shared" ref="AC63:AH63" si="9">V63/$AB63</f>
        <v>6.25E-2</v>
      </c>
      <c r="AD63" s="128">
        <f t="shared" si="9"/>
        <v>6.25E-2</v>
      </c>
      <c r="AE63" s="128">
        <f t="shared" si="9"/>
        <v>0</v>
      </c>
      <c r="AF63" s="128">
        <f t="shared" si="9"/>
        <v>0.3125</v>
      </c>
      <c r="AG63" s="128">
        <f t="shared" si="9"/>
        <v>0.5625</v>
      </c>
      <c r="AH63" s="128">
        <f t="shared" si="9"/>
        <v>0</v>
      </c>
      <c r="AI63" s="161">
        <f>(V63+W63)/(V63+W63+X63+Y63+Z63)</f>
        <v>0.125</v>
      </c>
      <c r="AJ63" s="161">
        <f>(X63+Y63+Z63)/(V63+W63+X63+Y63+Z63)</f>
        <v>0.875</v>
      </c>
      <c r="AK63" s="162">
        <f>+BF6</f>
        <v>4.25</v>
      </c>
      <c r="AL63" s="162">
        <f t="shared" ref="AL63:AN63" si="10">+BG6</f>
        <v>1.18</v>
      </c>
      <c r="AM63" s="163">
        <f t="shared" si="10"/>
        <v>5</v>
      </c>
      <c r="AN63" s="163">
        <f t="shared" si="10"/>
        <v>5</v>
      </c>
      <c r="AO63" s="144"/>
      <c r="AP63" s="144"/>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144"/>
      <c r="AP64" s="14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144"/>
      <c r="AP65" s="144"/>
    </row>
    <row r="66" spans="1:42" s="6" customFormat="1" ht="16.5" customHeight="1">
      <c r="A66" s="276"/>
      <c r="B66" s="276"/>
      <c r="C66" s="276"/>
      <c r="D66" s="276"/>
      <c r="E66" s="276"/>
      <c r="F66" s="276"/>
      <c r="G66" s="174"/>
      <c r="H66" s="174"/>
      <c r="I66" s="174"/>
      <c r="J66" s="174"/>
      <c r="K66" s="167"/>
      <c r="L66" s="167"/>
      <c r="M66" s="174"/>
      <c r="N66" s="174"/>
      <c r="O66" s="174"/>
      <c r="P66" s="172"/>
      <c r="Q66" s="172"/>
      <c r="R66" s="172"/>
      <c r="S66" s="172"/>
      <c r="T66" s="167"/>
      <c r="U66" s="167"/>
      <c r="V66" s="172"/>
      <c r="W66" s="172"/>
      <c r="X66" s="172"/>
      <c r="Y66" s="172"/>
      <c r="Z66" s="172"/>
      <c r="AM66" s="189"/>
      <c r="AN66" s="189"/>
      <c r="AO66" s="144"/>
      <c r="AP66" s="144"/>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144"/>
      <c r="AP67" s="144"/>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144"/>
      <c r="AP68" s="144"/>
    </row>
    <row r="69" spans="1:42" ht="20.25" customHeight="1">
      <c r="A69" s="274" t="s">
        <v>241</v>
      </c>
      <c r="B69" s="274"/>
      <c r="C69" s="274"/>
      <c r="D69" s="274"/>
      <c r="E69" s="274"/>
      <c r="F69" s="274"/>
      <c r="G69" s="274"/>
      <c r="H69" s="274"/>
      <c r="I69" s="274"/>
      <c r="J69" s="274"/>
      <c r="K69" s="274"/>
      <c r="L69" s="274"/>
      <c r="M69" s="274"/>
      <c r="N69" s="274"/>
      <c r="O69" s="274"/>
      <c r="P69" s="274"/>
      <c r="Q69" s="274"/>
      <c r="R69" s="274"/>
      <c r="S69" s="274"/>
      <c r="T69" s="274"/>
      <c r="U69" s="274"/>
      <c r="V69" s="4"/>
      <c r="W69" s="4"/>
      <c r="X69" s="4"/>
      <c r="Y69" s="4"/>
      <c r="Z69" s="4"/>
      <c r="AA69" s="4"/>
      <c r="AB69" s="4"/>
      <c r="AC69" s="4"/>
      <c r="AD69" s="4"/>
      <c r="AE69" s="4"/>
      <c r="AF69" s="4"/>
      <c r="AG69" s="4"/>
      <c r="AH69" s="4"/>
      <c r="AI69" s="4"/>
      <c r="AJ69" s="4"/>
      <c r="AK69" s="4"/>
      <c r="AL69" s="4"/>
      <c r="AM69" s="186"/>
      <c r="AN69" s="186"/>
    </row>
    <row r="70" spans="1:42" ht="21.75" customHeight="1" thickBot="1">
      <c r="A70" s="275"/>
      <c r="B70" s="275"/>
      <c r="C70" s="275"/>
      <c r="D70" s="275"/>
      <c r="E70" s="275"/>
      <c r="F70" s="275"/>
      <c r="G70" s="275"/>
      <c r="H70" s="275"/>
      <c r="I70" s="275"/>
      <c r="J70" s="275"/>
      <c r="K70" s="275"/>
      <c r="L70" s="275"/>
      <c r="M70" s="275"/>
      <c r="N70" s="275"/>
      <c r="O70" s="275"/>
      <c r="P70" s="275"/>
      <c r="Q70" s="275"/>
      <c r="R70" s="275"/>
      <c r="S70" s="275"/>
      <c r="T70" s="275"/>
      <c r="U70" s="275"/>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222</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69" t="s">
        <v>231</v>
      </c>
      <c r="B73" s="269"/>
      <c r="C73" s="269"/>
      <c r="D73" s="269"/>
      <c r="E73" s="269"/>
      <c r="F73" s="269"/>
      <c r="G73" s="269"/>
      <c r="H73" s="269"/>
      <c r="I73" s="269"/>
      <c r="J73" s="269"/>
      <c r="K73" s="269"/>
      <c r="L73" s="269"/>
      <c r="M73" s="269"/>
      <c r="N73" s="269"/>
      <c r="O73" s="269"/>
      <c r="P73" s="269"/>
      <c r="Q73" s="269"/>
      <c r="R73" s="269"/>
      <c r="S73" s="269"/>
      <c r="T73" s="269"/>
      <c r="U73" s="178" t="s">
        <v>339</v>
      </c>
      <c r="V73" s="141">
        <v>1</v>
      </c>
      <c r="W73" s="130">
        <v>2</v>
      </c>
      <c r="X73" s="130">
        <v>3</v>
      </c>
      <c r="Y73" s="130">
        <v>4</v>
      </c>
      <c r="Z73" s="130">
        <v>5</v>
      </c>
      <c r="AA73" s="139" t="s">
        <v>7</v>
      </c>
      <c r="AB73" s="124" t="s">
        <v>6</v>
      </c>
      <c r="AC73" s="121">
        <v>1</v>
      </c>
      <c r="AD73" s="122">
        <v>2</v>
      </c>
      <c r="AE73" s="122">
        <v>3</v>
      </c>
      <c r="AF73" s="122">
        <v>4</v>
      </c>
      <c r="AG73" s="122">
        <v>5</v>
      </c>
      <c r="AH73" s="123" t="s">
        <v>7</v>
      </c>
      <c r="AI73" s="158" t="s">
        <v>224</v>
      </c>
      <c r="AJ73" s="158" t="s">
        <v>225</v>
      </c>
      <c r="AK73" s="126" t="s">
        <v>8</v>
      </c>
      <c r="AL73" s="127" t="s">
        <v>9</v>
      </c>
      <c r="AM73" s="187" t="s">
        <v>10</v>
      </c>
      <c r="AN73" s="187" t="s">
        <v>11</v>
      </c>
      <c r="AO73" s="144"/>
      <c r="AP73" s="144"/>
    </row>
    <row r="74" spans="1:42" s="6" customFormat="1" ht="20.100000000000001" customHeight="1">
      <c r="A74" s="159" t="s">
        <v>232</v>
      </c>
      <c r="B74" s="271" t="s">
        <v>242</v>
      </c>
      <c r="C74" s="272"/>
      <c r="D74" s="272"/>
      <c r="E74" s="272"/>
      <c r="F74" s="272"/>
      <c r="G74" s="272"/>
      <c r="H74" s="272"/>
      <c r="I74" s="272"/>
      <c r="J74" s="272"/>
      <c r="K74" s="272"/>
      <c r="L74" s="272"/>
      <c r="M74" s="272"/>
      <c r="N74" s="272"/>
      <c r="O74" s="272"/>
      <c r="P74" s="272"/>
      <c r="Q74" s="272"/>
      <c r="R74" s="272"/>
      <c r="S74" s="272"/>
      <c r="T74" s="273"/>
      <c r="U74" s="179"/>
      <c r="V74" s="177">
        <f>+AQ7</f>
        <v>0</v>
      </c>
      <c r="W74" s="177">
        <f t="shared" ref="W74:AA78" si="11">+AR7</f>
        <v>3</v>
      </c>
      <c r="X74" s="177">
        <f t="shared" si="11"/>
        <v>2</v>
      </c>
      <c r="Y74" s="177">
        <f t="shared" si="11"/>
        <v>8</v>
      </c>
      <c r="Z74" s="177">
        <f t="shared" si="11"/>
        <v>3</v>
      </c>
      <c r="AA74" s="177">
        <f t="shared" si="11"/>
        <v>0</v>
      </c>
      <c r="AB74" s="160">
        <f>SUM(V74:AA74)</f>
        <v>16</v>
      </c>
      <c r="AC74" s="128">
        <f t="shared" ref="AC74:AH78" si="12">V74/$AB74</f>
        <v>0</v>
      </c>
      <c r="AD74" s="128">
        <f t="shared" si="12"/>
        <v>0.1875</v>
      </c>
      <c r="AE74" s="128">
        <f t="shared" si="12"/>
        <v>0.125</v>
      </c>
      <c r="AF74" s="128">
        <f t="shared" si="12"/>
        <v>0.5</v>
      </c>
      <c r="AG74" s="128">
        <f t="shared" si="12"/>
        <v>0.1875</v>
      </c>
      <c r="AH74" s="128">
        <f t="shared" si="12"/>
        <v>0</v>
      </c>
      <c r="AI74" s="161">
        <f>(V74+W74)/(V74+W74+X74+Y74+Z74)</f>
        <v>0.1875</v>
      </c>
      <c r="AJ74" s="161">
        <f>(X74+Y74+Z74)/(V74+W74+X74+Y74+Z74)</f>
        <v>0.8125</v>
      </c>
      <c r="AK74" s="162">
        <f>+BF7</f>
        <v>3.69</v>
      </c>
      <c r="AL74" s="162">
        <f t="shared" ref="AL74:AN78" si="13">+BG7</f>
        <v>1.01</v>
      </c>
      <c r="AM74" s="163">
        <f t="shared" si="13"/>
        <v>4</v>
      </c>
      <c r="AN74" s="163">
        <f t="shared" si="13"/>
        <v>4</v>
      </c>
      <c r="AO74" s="144"/>
      <c r="AP74" s="144"/>
    </row>
    <row r="75" spans="1:42" s="6" customFormat="1" ht="20.100000000000001" customHeight="1">
      <c r="A75" s="159" t="s">
        <v>247</v>
      </c>
      <c r="B75" s="271" t="s">
        <v>243</v>
      </c>
      <c r="C75" s="272"/>
      <c r="D75" s="272"/>
      <c r="E75" s="272"/>
      <c r="F75" s="272"/>
      <c r="G75" s="272"/>
      <c r="H75" s="272"/>
      <c r="I75" s="272"/>
      <c r="J75" s="272"/>
      <c r="K75" s="272"/>
      <c r="L75" s="272"/>
      <c r="M75" s="272"/>
      <c r="N75" s="272"/>
      <c r="O75" s="272"/>
      <c r="P75" s="272"/>
      <c r="Q75" s="272"/>
      <c r="R75" s="272"/>
      <c r="S75" s="272"/>
      <c r="T75" s="273"/>
      <c r="U75" s="179"/>
      <c r="V75" s="177">
        <f t="shared" ref="U75:V78" si="14">+AQ8</f>
        <v>2</v>
      </c>
      <c r="W75" s="177">
        <f t="shared" si="11"/>
        <v>6</v>
      </c>
      <c r="X75" s="177">
        <f t="shared" si="11"/>
        <v>5</v>
      </c>
      <c r="Y75" s="177">
        <f t="shared" si="11"/>
        <v>2</v>
      </c>
      <c r="Z75" s="177">
        <f t="shared" si="11"/>
        <v>1</v>
      </c>
      <c r="AA75" s="177">
        <f t="shared" si="11"/>
        <v>0</v>
      </c>
      <c r="AB75" s="160">
        <f t="shared" ref="AB75" si="15">SUM(V75:AA75)</f>
        <v>16</v>
      </c>
      <c r="AC75" s="128">
        <f t="shared" si="12"/>
        <v>0.125</v>
      </c>
      <c r="AD75" s="128">
        <f t="shared" si="12"/>
        <v>0.375</v>
      </c>
      <c r="AE75" s="128">
        <f t="shared" si="12"/>
        <v>0.3125</v>
      </c>
      <c r="AF75" s="128">
        <f t="shared" si="12"/>
        <v>0.125</v>
      </c>
      <c r="AG75" s="128">
        <f t="shared" si="12"/>
        <v>6.25E-2</v>
      </c>
      <c r="AH75" s="128">
        <f t="shared" si="12"/>
        <v>0</v>
      </c>
      <c r="AI75" s="161">
        <f>(V75+W75)/(V75+W75+X75+Y75+Z75)</f>
        <v>0.5</v>
      </c>
      <c r="AJ75" s="161">
        <f>(X75+Y75+Z75)/(V75+W75+X75+Y75+Z75)</f>
        <v>0.5</v>
      </c>
      <c r="AK75" s="162">
        <f t="shared" ref="AK75:AK78" si="16">+BF8</f>
        <v>2.63</v>
      </c>
      <c r="AL75" s="162">
        <f t="shared" si="13"/>
        <v>1.0900000000000001</v>
      </c>
      <c r="AM75" s="163">
        <f t="shared" si="13"/>
        <v>3</v>
      </c>
      <c r="AN75" s="163">
        <f t="shared" si="13"/>
        <v>2</v>
      </c>
      <c r="AO75" s="144"/>
      <c r="AP75" s="144"/>
    </row>
    <row r="76" spans="1:42" s="6" customFormat="1" ht="20.100000000000001" customHeight="1">
      <c r="A76" s="159" t="s">
        <v>248</v>
      </c>
      <c r="B76" s="271" t="s">
        <v>244</v>
      </c>
      <c r="C76" s="272"/>
      <c r="D76" s="272"/>
      <c r="E76" s="272"/>
      <c r="F76" s="272"/>
      <c r="G76" s="272"/>
      <c r="H76" s="272"/>
      <c r="I76" s="272"/>
      <c r="J76" s="272"/>
      <c r="K76" s="272"/>
      <c r="L76" s="272"/>
      <c r="M76" s="272"/>
      <c r="N76" s="272"/>
      <c r="O76" s="272"/>
      <c r="P76" s="272"/>
      <c r="Q76" s="272"/>
      <c r="R76" s="272"/>
      <c r="S76" s="272"/>
      <c r="T76" s="273"/>
      <c r="U76" s="177">
        <f t="shared" si="14"/>
        <v>2</v>
      </c>
      <c r="V76" s="177">
        <f t="shared" si="14"/>
        <v>2</v>
      </c>
      <c r="W76" s="177">
        <f t="shared" si="11"/>
        <v>0</v>
      </c>
      <c r="X76" s="177">
        <f t="shared" si="11"/>
        <v>5</v>
      </c>
      <c r="Y76" s="177">
        <f t="shared" si="11"/>
        <v>0</v>
      </c>
      <c r="Z76" s="177">
        <f t="shared" si="11"/>
        <v>7</v>
      </c>
      <c r="AA76" s="177">
        <f t="shared" si="11"/>
        <v>0</v>
      </c>
      <c r="AB76" s="160">
        <f>SUM(U76:AA76)</f>
        <v>16</v>
      </c>
      <c r="AC76" s="128">
        <f t="shared" si="12"/>
        <v>0.125</v>
      </c>
      <c r="AD76" s="128">
        <f t="shared" si="12"/>
        <v>0</v>
      </c>
      <c r="AE76" s="128">
        <f t="shared" si="12"/>
        <v>0.3125</v>
      </c>
      <c r="AF76" s="128">
        <f t="shared" si="12"/>
        <v>0</v>
      </c>
      <c r="AG76" s="128">
        <f t="shared" si="12"/>
        <v>0.4375</v>
      </c>
      <c r="AH76" s="128">
        <f t="shared" si="12"/>
        <v>0</v>
      </c>
      <c r="AI76" s="161">
        <f>(V76+W76)/(V76+W76+X76+Y76+Z76)</f>
        <v>0.14285714285714285</v>
      </c>
      <c r="AJ76" s="161">
        <f>(X76+Y76+Z76)/(V76+W76+X76+Y76+Z76)</f>
        <v>0.8571428571428571</v>
      </c>
      <c r="AK76" s="162">
        <f t="shared" si="16"/>
        <v>3.71</v>
      </c>
      <c r="AL76" s="162">
        <f t="shared" si="13"/>
        <v>1.49</v>
      </c>
      <c r="AM76" s="163">
        <f t="shared" si="13"/>
        <v>4</v>
      </c>
      <c r="AN76" s="163">
        <f t="shared" si="13"/>
        <v>5</v>
      </c>
      <c r="AO76" s="144"/>
      <c r="AP76" s="144"/>
    </row>
    <row r="77" spans="1:42" s="6" customFormat="1" ht="20.100000000000001" customHeight="1">
      <c r="A77" s="159" t="s">
        <v>249</v>
      </c>
      <c r="B77" s="271" t="s">
        <v>245</v>
      </c>
      <c r="C77" s="272"/>
      <c r="D77" s="272"/>
      <c r="E77" s="272"/>
      <c r="F77" s="272"/>
      <c r="G77" s="272"/>
      <c r="H77" s="272"/>
      <c r="I77" s="272"/>
      <c r="J77" s="272"/>
      <c r="K77" s="272"/>
      <c r="L77" s="272"/>
      <c r="M77" s="272"/>
      <c r="N77" s="272"/>
      <c r="O77" s="272"/>
      <c r="P77" s="272"/>
      <c r="Q77" s="272"/>
      <c r="R77" s="272"/>
      <c r="S77" s="272"/>
      <c r="T77" s="273"/>
      <c r="U77" s="177">
        <f t="shared" si="14"/>
        <v>4</v>
      </c>
      <c r="V77" s="177">
        <f t="shared" si="14"/>
        <v>1</v>
      </c>
      <c r="W77" s="177">
        <f t="shared" si="11"/>
        <v>0</v>
      </c>
      <c r="X77" s="177">
        <f t="shared" si="11"/>
        <v>2</v>
      </c>
      <c r="Y77" s="177">
        <f t="shared" si="11"/>
        <v>0</v>
      </c>
      <c r="Z77" s="177">
        <f t="shared" si="11"/>
        <v>3</v>
      </c>
      <c r="AA77" s="177">
        <f t="shared" si="11"/>
        <v>6</v>
      </c>
      <c r="AB77" s="160">
        <f t="shared" ref="AB77:AB78" si="17">SUM(U77:AA77)</f>
        <v>16</v>
      </c>
      <c r="AC77" s="128">
        <f t="shared" si="12"/>
        <v>6.25E-2</v>
      </c>
      <c r="AD77" s="128">
        <f t="shared" si="12"/>
        <v>0</v>
      </c>
      <c r="AE77" s="128">
        <f t="shared" si="12"/>
        <v>0.125</v>
      </c>
      <c r="AF77" s="128">
        <f t="shared" si="12"/>
        <v>0</v>
      </c>
      <c r="AG77" s="128">
        <f t="shared" si="12"/>
        <v>0.1875</v>
      </c>
      <c r="AH77" s="128">
        <f t="shared" si="12"/>
        <v>0.375</v>
      </c>
      <c r="AI77" s="161">
        <f>(V77+W77)/(V77+W77+X77+Y77+Z77)</f>
        <v>0.16666666666666666</v>
      </c>
      <c r="AJ77" s="161">
        <f>(X77+Y77+Z77)/(V77+W77+X77+Y77+Z77)</f>
        <v>0.83333333333333337</v>
      </c>
      <c r="AK77" s="162">
        <f t="shared" si="16"/>
        <v>3.67</v>
      </c>
      <c r="AL77" s="162">
        <f t="shared" si="13"/>
        <v>1.63</v>
      </c>
      <c r="AM77" s="163">
        <f t="shared" si="13"/>
        <v>4</v>
      </c>
      <c r="AN77" s="163">
        <f t="shared" si="13"/>
        <v>5</v>
      </c>
      <c r="AO77" s="144"/>
      <c r="AP77" s="144"/>
    </row>
    <row r="78" spans="1:42" s="6" customFormat="1" ht="20.100000000000001" customHeight="1">
      <c r="A78" s="159" t="s">
        <v>250</v>
      </c>
      <c r="B78" s="271" t="s">
        <v>246</v>
      </c>
      <c r="C78" s="272"/>
      <c r="D78" s="272"/>
      <c r="E78" s="272"/>
      <c r="F78" s="272"/>
      <c r="G78" s="272"/>
      <c r="H78" s="272"/>
      <c r="I78" s="272"/>
      <c r="J78" s="272"/>
      <c r="K78" s="272"/>
      <c r="L78" s="272"/>
      <c r="M78" s="272"/>
      <c r="N78" s="272"/>
      <c r="O78" s="272"/>
      <c r="P78" s="272"/>
      <c r="Q78" s="272"/>
      <c r="R78" s="272"/>
      <c r="S78" s="272"/>
      <c r="T78" s="273"/>
      <c r="U78" s="177">
        <f t="shared" si="14"/>
        <v>7</v>
      </c>
      <c r="V78" s="177">
        <f t="shared" si="14"/>
        <v>0</v>
      </c>
      <c r="W78" s="177">
        <f t="shared" si="11"/>
        <v>1</v>
      </c>
      <c r="X78" s="177">
        <f t="shared" si="11"/>
        <v>0</v>
      </c>
      <c r="Y78" s="177">
        <f t="shared" si="11"/>
        <v>0</v>
      </c>
      <c r="Z78" s="177">
        <f t="shared" si="11"/>
        <v>0</v>
      </c>
      <c r="AA78" s="177">
        <f t="shared" si="11"/>
        <v>8</v>
      </c>
      <c r="AB78" s="160">
        <f t="shared" si="17"/>
        <v>16</v>
      </c>
      <c r="AC78" s="128">
        <f t="shared" si="12"/>
        <v>0</v>
      </c>
      <c r="AD78" s="128">
        <f t="shared" si="12"/>
        <v>6.25E-2</v>
      </c>
      <c r="AE78" s="128">
        <f t="shared" si="12"/>
        <v>0</v>
      </c>
      <c r="AF78" s="128">
        <f t="shared" si="12"/>
        <v>0</v>
      </c>
      <c r="AG78" s="128">
        <f t="shared" si="12"/>
        <v>0</v>
      </c>
      <c r="AH78" s="128">
        <f t="shared" si="12"/>
        <v>0.5</v>
      </c>
      <c r="AI78" s="161">
        <f>(V78+W78)/(V78+W78+X78+Y78+Z78)</f>
        <v>1</v>
      </c>
      <c r="AJ78" s="161">
        <f>(X78+Y78+Z78)/(V78+W78+X78+Y78+Z78)</f>
        <v>0</v>
      </c>
      <c r="AK78" s="162">
        <f t="shared" si="16"/>
        <v>2</v>
      </c>
      <c r="AL78" s="162" t="str">
        <f t="shared" si="13"/>
        <v>.</v>
      </c>
      <c r="AM78" s="163">
        <f t="shared" si="13"/>
        <v>2</v>
      </c>
      <c r="AN78" s="163">
        <f t="shared" si="13"/>
        <v>2</v>
      </c>
      <c r="AO78" s="144"/>
      <c r="AP78" s="144"/>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144"/>
      <c r="AP79" s="144"/>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144"/>
      <c r="AP80" s="144"/>
    </row>
    <row r="81" spans="1:42" s="6" customFormat="1" ht="20.100000000000001" customHeight="1">
      <c r="A81" s="164"/>
      <c r="B81" s="277" t="s">
        <v>251</v>
      </c>
      <c r="C81" s="277"/>
      <c r="D81" s="277"/>
      <c r="E81" s="277"/>
      <c r="F81" s="277"/>
      <c r="G81" s="277"/>
      <c r="H81" s="277"/>
      <c r="I81" s="277"/>
      <c r="J81" s="170" t="s">
        <v>210</v>
      </c>
      <c r="K81" s="159">
        <v>13</v>
      </c>
      <c r="L81" s="165"/>
      <c r="M81" s="170" t="s">
        <v>211</v>
      </c>
      <c r="N81" s="159">
        <v>3</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144"/>
      <c r="AP81" s="144"/>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144"/>
      <c r="AP82" s="144"/>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144"/>
      <c r="AP83" s="144"/>
    </row>
    <row r="84" spans="1:42" s="6" customFormat="1" ht="20.100000000000001" customHeight="1">
      <c r="A84" s="164"/>
      <c r="B84" s="277" t="s">
        <v>252</v>
      </c>
      <c r="C84" s="277"/>
      <c r="D84" s="277"/>
      <c r="E84" s="277"/>
      <c r="F84" s="277"/>
      <c r="G84" s="277"/>
      <c r="H84" s="277"/>
      <c r="I84" s="165"/>
      <c r="J84" s="170" t="s">
        <v>210</v>
      </c>
      <c r="K84" s="159">
        <v>12</v>
      </c>
      <c r="L84" s="165"/>
      <c r="M84" s="170" t="s">
        <v>211</v>
      </c>
      <c r="N84" s="159">
        <v>4</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144"/>
      <c r="AP84" s="144"/>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144"/>
      <c r="AP85" s="144"/>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222</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69" t="s">
        <v>230</v>
      </c>
      <c r="B90" s="269"/>
      <c r="C90" s="269"/>
      <c r="D90" s="269"/>
      <c r="E90" s="269"/>
      <c r="F90" s="269"/>
      <c r="G90" s="269"/>
      <c r="H90" s="269"/>
      <c r="I90" s="269"/>
      <c r="J90" s="269"/>
      <c r="K90" s="269"/>
      <c r="L90" s="269"/>
      <c r="M90" s="269"/>
      <c r="N90" s="269"/>
      <c r="O90" s="269"/>
      <c r="P90" s="269"/>
      <c r="Q90" s="269"/>
      <c r="R90" s="269"/>
      <c r="S90" s="269"/>
      <c r="T90" s="269"/>
      <c r="U90" s="270"/>
      <c r="V90" s="129">
        <v>1</v>
      </c>
      <c r="W90" s="130">
        <v>2</v>
      </c>
      <c r="X90" s="130">
        <v>3</v>
      </c>
      <c r="Y90" s="130">
        <v>4</v>
      </c>
      <c r="Z90" s="130">
        <v>5</v>
      </c>
      <c r="AA90" s="139" t="s">
        <v>7</v>
      </c>
      <c r="AB90" s="124" t="s">
        <v>6</v>
      </c>
      <c r="AC90" s="121">
        <v>1</v>
      </c>
      <c r="AD90" s="122">
        <v>2</v>
      </c>
      <c r="AE90" s="122">
        <v>3</v>
      </c>
      <c r="AF90" s="122">
        <v>4</v>
      </c>
      <c r="AG90" s="122">
        <v>5</v>
      </c>
      <c r="AH90" s="123" t="s">
        <v>7</v>
      </c>
      <c r="AI90" s="158" t="s">
        <v>224</v>
      </c>
      <c r="AJ90" s="158" t="s">
        <v>225</v>
      </c>
      <c r="AK90" s="126" t="s">
        <v>8</v>
      </c>
      <c r="AL90" s="127" t="s">
        <v>9</v>
      </c>
      <c r="AM90" s="187" t="s">
        <v>10</v>
      </c>
      <c r="AN90" s="187" t="s">
        <v>11</v>
      </c>
      <c r="AO90" s="144"/>
      <c r="AP90" s="144"/>
    </row>
    <row r="91" spans="1:42" s="6" customFormat="1" ht="20.100000000000001" customHeight="1">
      <c r="A91" s="159" t="s">
        <v>254</v>
      </c>
      <c r="B91" s="271" t="s">
        <v>253</v>
      </c>
      <c r="C91" s="272"/>
      <c r="D91" s="272"/>
      <c r="E91" s="272"/>
      <c r="F91" s="272"/>
      <c r="G91" s="272"/>
      <c r="H91" s="272"/>
      <c r="I91" s="272"/>
      <c r="J91" s="272"/>
      <c r="K91" s="272"/>
      <c r="L91" s="272"/>
      <c r="M91" s="272"/>
      <c r="N91" s="272"/>
      <c r="O91" s="272"/>
      <c r="P91" s="272"/>
      <c r="Q91" s="272"/>
      <c r="R91" s="272"/>
      <c r="S91" s="272"/>
      <c r="T91" s="272"/>
      <c r="U91" s="273"/>
      <c r="V91" s="160">
        <f>+AQ12</f>
        <v>1</v>
      </c>
      <c r="W91" s="160">
        <f t="shared" ref="W91:AA91" si="18">+AR12</f>
        <v>2</v>
      </c>
      <c r="X91" s="160">
        <f t="shared" si="18"/>
        <v>1</v>
      </c>
      <c r="Y91" s="160">
        <f t="shared" si="18"/>
        <v>8</v>
      </c>
      <c r="Z91" s="160">
        <f t="shared" si="18"/>
        <v>4</v>
      </c>
      <c r="AA91" s="160">
        <f t="shared" si="18"/>
        <v>0</v>
      </c>
      <c r="AB91" s="160">
        <f>SUM(V91:AA91)</f>
        <v>16</v>
      </c>
      <c r="AC91" s="128">
        <f t="shared" ref="AC91:AH91" si="19">V91/$AB91</f>
        <v>6.25E-2</v>
      </c>
      <c r="AD91" s="128">
        <f t="shared" si="19"/>
        <v>0.125</v>
      </c>
      <c r="AE91" s="128">
        <f t="shared" si="19"/>
        <v>6.25E-2</v>
      </c>
      <c r="AF91" s="128">
        <f t="shared" si="19"/>
        <v>0.5</v>
      </c>
      <c r="AG91" s="128">
        <f t="shared" si="19"/>
        <v>0.25</v>
      </c>
      <c r="AH91" s="128">
        <f t="shared" si="19"/>
        <v>0</v>
      </c>
      <c r="AI91" s="161">
        <f>(V91+W91)/(V91+W91+X91+Y91+Z91)</f>
        <v>0.1875</v>
      </c>
      <c r="AJ91" s="161">
        <f>(X91+Y91+Z91)/(V91+W91+X91+Y91+Z91)</f>
        <v>0.8125</v>
      </c>
      <c r="AK91" s="162">
        <f>+BF12</f>
        <v>3.75</v>
      </c>
      <c r="AL91" s="162">
        <f t="shared" ref="AL91:AN91" si="20">+BG12</f>
        <v>1.18</v>
      </c>
      <c r="AM91" s="163">
        <f t="shared" si="20"/>
        <v>4</v>
      </c>
      <c r="AN91" s="163">
        <f t="shared" si="20"/>
        <v>4</v>
      </c>
      <c r="AO91" s="144"/>
      <c r="AP91" s="144"/>
    </row>
    <row r="92" spans="1:42">
      <c r="A92" s="190"/>
    </row>
    <row r="98" spans="1:42" ht="20.25" customHeight="1">
      <c r="A98" s="274" t="s">
        <v>255</v>
      </c>
      <c r="B98" s="274"/>
      <c r="C98" s="274"/>
      <c r="D98" s="274"/>
      <c r="E98" s="274"/>
      <c r="F98" s="274"/>
      <c r="G98" s="274"/>
      <c r="H98" s="274"/>
      <c r="I98" s="274"/>
      <c r="J98" s="274"/>
      <c r="K98" s="274"/>
      <c r="L98" s="274"/>
      <c r="M98" s="274"/>
      <c r="N98" s="274"/>
      <c r="O98" s="274"/>
      <c r="P98" s="274"/>
      <c r="Q98" s="274"/>
      <c r="R98" s="274"/>
      <c r="S98" s="274"/>
      <c r="T98" s="274"/>
      <c r="U98" s="274"/>
      <c r="V98" s="4"/>
      <c r="W98" s="4"/>
      <c r="X98" s="4"/>
      <c r="Y98" s="4"/>
      <c r="Z98" s="4"/>
      <c r="AA98" s="4"/>
      <c r="AB98" s="4"/>
      <c r="AC98" s="4"/>
      <c r="AD98" s="4"/>
      <c r="AE98" s="4"/>
      <c r="AF98" s="4"/>
      <c r="AG98" s="4"/>
      <c r="AH98" s="4"/>
      <c r="AI98" s="4"/>
      <c r="AJ98" s="4"/>
      <c r="AK98" s="4"/>
      <c r="AL98" s="4"/>
      <c r="AM98" s="186"/>
      <c r="AN98" s="186"/>
    </row>
    <row r="99" spans="1:42" ht="21.75" customHeight="1" thickBot="1">
      <c r="A99" s="275"/>
      <c r="B99" s="275"/>
      <c r="C99" s="275"/>
      <c r="D99" s="275"/>
      <c r="E99" s="275"/>
      <c r="F99" s="275"/>
      <c r="G99" s="275"/>
      <c r="H99" s="275"/>
      <c r="I99" s="275"/>
      <c r="J99" s="275"/>
      <c r="K99" s="275"/>
      <c r="L99" s="275"/>
      <c r="M99" s="275"/>
      <c r="N99" s="275"/>
      <c r="O99" s="275"/>
      <c r="P99" s="275"/>
      <c r="Q99" s="275"/>
      <c r="R99" s="275"/>
      <c r="S99" s="275"/>
      <c r="T99" s="275"/>
      <c r="U99" s="275"/>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222</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69" t="s">
        <v>256</v>
      </c>
      <c r="B102" s="269"/>
      <c r="C102" s="269"/>
      <c r="D102" s="269"/>
      <c r="E102" s="269"/>
      <c r="F102" s="269"/>
      <c r="G102" s="269"/>
      <c r="H102" s="269"/>
      <c r="I102" s="269"/>
      <c r="J102" s="269"/>
      <c r="K102" s="269"/>
      <c r="L102" s="269"/>
      <c r="M102" s="269"/>
      <c r="N102" s="269"/>
      <c r="O102" s="269"/>
      <c r="P102" s="269"/>
      <c r="Q102" s="269"/>
      <c r="R102" s="269"/>
      <c r="S102" s="269"/>
      <c r="T102" s="269"/>
      <c r="U102" s="270"/>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224</v>
      </c>
      <c r="AJ102" s="158" t="s">
        <v>225</v>
      </c>
      <c r="AK102" s="126" t="s">
        <v>8</v>
      </c>
      <c r="AL102" s="127" t="s">
        <v>9</v>
      </c>
      <c r="AM102" s="187" t="s">
        <v>10</v>
      </c>
      <c r="AN102" s="187" t="s">
        <v>11</v>
      </c>
      <c r="AO102" s="144"/>
      <c r="AP102" s="144"/>
    </row>
    <row r="103" spans="1:42" s="6" customFormat="1" ht="20.100000000000001" customHeight="1">
      <c r="A103" s="159" t="s">
        <v>257</v>
      </c>
      <c r="B103" s="271" t="s">
        <v>259</v>
      </c>
      <c r="C103" s="272"/>
      <c r="D103" s="272"/>
      <c r="E103" s="272"/>
      <c r="F103" s="272"/>
      <c r="G103" s="272"/>
      <c r="H103" s="272"/>
      <c r="I103" s="272"/>
      <c r="J103" s="272"/>
      <c r="K103" s="272"/>
      <c r="L103" s="272"/>
      <c r="M103" s="272"/>
      <c r="N103" s="272"/>
      <c r="O103" s="272"/>
      <c r="P103" s="272"/>
      <c r="Q103" s="272"/>
      <c r="R103" s="272"/>
      <c r="S103" s="272"/>
      <c r="T103" s="272"/>
      <c r="U103" s="273"/>
      <c r="V103" s="160">
        <f>+AQ13</f>
        <v>1</v>
      </c>
      <c r="W103" s="160">
        <f t="shared" ref="W103:AA104" si="21">+AR13</f>
        <v>3</v>
      </c>
      <c r="X103" s="160">
        <f t="shared" si="21"/>
        <v>5</v>
      </c>
      <c r="Y103" s="160">
        <f t="shared" si="21"/>
        <v>6</v>
      </c>
      <c r="Z103" s="160">
        <f t="shared" si="21"/>
        <v>1</v>
      </c>
      <c r="AA103" s="160">
        <f t="shared" si="21"/>
        <v>0</v>
      </c>
      <c r="AB103" s="160">
        <f>SUM(V103:AA103)</f>
        <v>16</v>
      </c>
      <c r="AC103" s="128">
        <f t="shared" ref="AC103:AH104" si="22">V103/$AB103</f>
        <v>6.25E-2</v>
      </c>
      <c r="AD103" s="128">
        <f t="shared" si="22"/>
        <v>0.1875</v>
      </c>
      <c r="AE103" s="128">
        <f t="shared" si="22"/>
        <v>0.3125</v>
      </c>
      <c r="AF103" s="128">
        <f t="shared" si="22"/>
        <v>0.375</v>
      </c>
      <c r="AG103" s="128">
        <f t="shared" si="22"/>
        <v>6.25E-2</v>
      </c>
      <c r="AH103" s="128">
        <f t="shared" si="22"/>
        <v>0</v>
      </c>
      <c r="AI103" s="161">
        <f>(V103+W103)/(V103+W103+X103+Y103+Z103)</f>
        <v>0.25</v>
      </c>
      <c r="AJ103" s="161">
        <f>(X103+Y103+Z103)/(V103+W103+X103+Y103+Z103)</f>
        <v>0.75</v>
      </c>
      <c r="AK103" s="162">
        <f>+BF13</f>
        <v>3.19</v>
      </c>
      <c r="AL103" s="162">
        <f t="shared" ref="AL103:AN104" si="23">+BG13</f>
        <v>1.05</v>
      </c>
      <c r="AM103" s="163">
        <f t="shared" si="23"/>
        <v>3</v>
      </c>
      <c r="AN103" s="163">
        <f t="shared" si="23"/>
        <v>4</v>
      </c>
      <c r="AO103" s="144"/>
      <c r="AP103" s="144"/>
    </row>
    <row r="104" spans="1:42" s="6" customFormat="1" ht="20.100000000000001" customHeight="1">
      <c r="A104" s="159" t="s">
        <v>258</v>
      </c>
      <c r="B104" s="271" t="s">
        <v>260</v>
      </c>
      <c r="C104" s="272"/>
      <c r="D104" s="272"/>
      <c r="E104" s="272"/>
      <c r="F104" s="272"/>
      <c r="G104" s="272"/>
      <c r="H104" s="272"/>
      <c r="I104" s="272"/>
      <c r="J104" s="272"/>
      <c r="K104" s="272"/>
      <c r="L104" s="272"/>
      <c r="M104" s="272"/>
      <c r="N104" s="272"/>
      <c r="O104" s="272"/>
      <c r="P104" s="272"/>
      <c r="Q104" s="272"/>
      <c r="R104" s="272"/>
      <c r="S104" s="272"/>
      <c r="T104" s="272"/>
      <c r="U104" s="273"/>
      <c r="V104" s="160">
        <f>+AQ14</f>
        <v>1</v>
      </c>
      <c r="W104" s="160">
        <f t="shared" si="21"/>
        <v>1</v>
      </c>
      <c r="X104" s="160">
        <f t="shared" si="21"/>
        <v>4</v>
      </c>
      <c r="Y104" s="160">
        <f t="shared" si="21"/>
        <v>9</v>
      </c>
      <c r="Z104" s="160">
        <f t="shared" si="21"/>
        <v>1</v>
      </c>
      <c r="AA104" s="160">
        <f t="shared" si="21"/>
        <v>0</v>
      </c>
      <c r="AB104" s="160">
        <f t="shared" ref="AB104" si="24">SUM(V104:AA104)</f>
        <v>16</v>
      </c>
      <c r="AC104" s="128">
        <f t="shared" si="22"/>
        <v>6.25E-2</v>
      </c>
      <c r="AD104" s="128">
        <f t="shared" si="22"/>
        <v>6.25E-2</v>
      </c>
      <c r="AE104" s="128">
        <f t="shared" si="22"/>
        <v>0.25</v>
      </c>
      <c r="AF104" s="128">
        <f t="shared" si="22"/>
        <v>0.5625</v>
      </c>
      <c r="AG104" s="128">
        <f t="shared" si="22"/>
        <v>6.25E-2</v>
      </c>
      <c r="AH104" s="128">
        <f t="shared" si="22"/>
        <v>0</v>
      </c>
      <c r="AI104" s="161">
        <f>(V104+W104)/(V104+W104+X104+Y104+Z104)</f>
        <v>0.125</v>
      </c>
      <c r="AJ104" s="161">
        <f>(X104+Y104+Z104)/(V104+W104+X104+Y104+Z104)</f>
        <v>0.875</v>
      </c>
      <c r="AK104" s="162">
        <f>+BF14</f>
        <v>3.5</v>
      </c>
      <c r="AL104" s="162">
        <f t="shared" si="23"/>
        <v>0.97</v>
      </c>
      <c r="AM104" s="163">
        <f t="shared" si="23"/>
        <v>4</v>
      </c>
      <c r="AN104" s="163">
        <f t="shared" si="23"/>
        <v>4</v>
      </c>
      <c r="AO104" s="144"/>
      <c r="AP104" s="144"/>
    </row>
    <row r="105" spans="1:42">
      <c r="A105" s="190"/>
    </row>
    <row r="110" spans="1:42" ht="20.25" customHeight="1">
      <c r="A110" s="274" t="s">
        <v>294</v>
      </c>
      <c r="B110" s="274"/>
      <c r="C110" s="274"/>
      <c r="D110" s="274"/>
      <c r="E110" s="274"/>
      <c r="F110" s="274"/>
      <c r="G110" s="274"/>
      <c r="H110" s="274"/>
      <c r="I110" s="274"/>
      <c r="J110" s="274"/>
      <c r="K110" s="274"/>
      <c r="L110" s="274"/>
      <c r="M110" s="274"/>
      <c r="N110" s="274"/>
      <c r="O110" s="274"/>
      <c r="P110" s="274"/>
      <c r="Q110" s="274"/>
      <c r="R110" s="274"/>
      <c r="S110" s="274"/>
      <c r="T110" s="274"/>
      <c r="U110" s="274"/>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75"/>
      <c r="B111" s="275"/>
      <c r="C111" s="275"/>
      <c r="D111" s="275"/>
      <c r="E111" s="275"/>
      <c r="F111" s="275"/>
      <c r="G111" s="275"/>
      <c r="H111" s="275"/>
      <c r="I111" s="275"/>
      <c r="J111" s="275"/>
      <c r="K111" s="275"/>
      <c r="L111" s="275"/>
      <c r="M111" s="275"/>
      <c r="N111" s="275"/>
      <c r="O111" s="275"/>
      <c r="P111" s="275"/>
      <c r="Q111" s="275"/>
      <c r="R111" s="275"/>
      <c r="S111" s="275"/>
      <c r="T111" s="275"/>
      <c r="U111" s="275"/>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222</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69" t="s">
        <v>295</v>
      </c>
      <c r="B114" s="269"/>
      <c r="C114" s="269"/>
      <c r="D114" s="269"/>
      <c r="E114" s="269"/>
      <c r="F114" s="269"/>
      <c r="G114" s="269"/>
      <c r="H114" s="269"/>
      <c r="I114" s="269"/>
      <c r="J114" s="269"/>
      <c r="K114" s="269"/>
      <c r="L114" s="269"/>
      <c r="M114" s="269"/>
      <c r="N114" s="269"/>
      <c r="O114" s="269"/>
      <c r="P114" s="269"/>
      <c r="Q114" s="269"/>
      <c r="R114" s="269"/>
      <c r="S114" s="269"/>
      <c r="T114" s="269"/>
      <c r="U114" s="270"/>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224</v>
      </c>
      <c r="AJ114" s="158" t="s">
        <v>225</v>
      </c>
      <c r="AK114" s="126" t="s">
        <v>8</v>
      </c>
      <c r="AL114" s="127" t="s">
        <v>9</v>
      </c>
      <c r="AM114" s="187" t="s">
        <v>10</v>
      </c>
      <c r="AN114" s="187" t="s">
        <v>11</v>
      </c>
      <c r="AO114" s="144"/>
      <c r="AP114" s="144"/>
    </row>
    <row r="115" spans="1:42" s="6" customFormat="1" ht="20.100000000000001" customHeight="1">
      <c r="A115" s="159" t="s">
        <v>296</v>
      </c>
      <c r="B115" s="271" t="s">
        <v>301</v>
      </c>
      <c r="C115" s="272"/>
      <c r="D115" s="272"/>
      <c r="E115" s="272"/>
      <c r="F115" s="272"/>
      <c r="G115" s="272"/>
      <c r="H115" s="272"/>
      <c r="I115" s="272"/>
      <c r="J115" s="272"/>
      <c r="K115" s="272"/>
      <c r="L115" s="272"/>
      <c r="M115" s="272"/>
      <c r="N115" s="272"/>
      <c r="O115" s="272"/>
      <c r="P115" s="272"/>
      <c r="Q115" s="272"/>
      <c r="R115" s="272"/>
      <c r="S115" s="272"/>
      <c r="T115" s="272"/>
      <c r="U115" s="273"/>
      <c r="V115" s="160">
        <f>+AQ15</f>
        <v>0</v>
      </c>
      <c r="W115" s="160">
        <f t="shared" ref="W115:AA119" si="25">+AR15</f>
        <v>1</v>
      </c>
      <c r="X115" s="160">
        <f t="shared" si="25"/>
        <v>5</v>
      </c>
      <c r="Y115" s="160">
        <f t="shared" si="25"/>
        <v>6</v>
      </c>
      <c r="Z115" s="160">
        <f t="shared" si="25"/>
        <v>4</v>
      </c>
      <c r="AA115" s="160">
        <f t="shared" si="25"/>
        <v>0</v>
      </c>
      <c r="AB115" s="160">
        <f>SUM(V115:AA115)</f>
        <v>16</v>
      </c>
      <c r="AC115" s="128">
        <f t="shared" ref="AC115:AH119" si="26">V115/$AB115</f>
        <v>0</v>
      </c>
      <c r="AD115" s="128">
        <f t="shared" si="26"/>
        <v>6.25E-2</v>
      </c>
      <c r="AE115" s="128">
        <f t="shared" si="26"/>
        <v>0.3125</v>
      </c>
      <c r="AF115" s="128">
        <f t="shared" si="26"/>
        <v>0.375</v>
      </c>
      <c r="AG115" s="128">
        <f t="shared" si="26"/>
        <v>0.25</v>
      </c>
      <c r="AH115" s="128">
        <f t="shared" si="26"/>
        <v>0</v>
      </c>
      <c r="AI115" s="161">
        <f>(V115+W115)/(V115+W115+X115+Y115+Z115)</f>
        <v>6.25E-2</v>
      </c>
      <c r="AJ115" s="161">
        <f>(X115+Y115+Z115)/(V115+W115+X115+Y115+Z115)</f>
        <v>0.9375</v>
      </c>
      <c r="AK115" s="162">
        <f>+BF15</f>
        <v>3.81</v>
      </c>
      <c r="AL115" s="162">
        <f t="shared" ref="AL115:AN119" si="27">+BG15</f>
        <v>0.91</v>
      </c>
      <c r="AM115" s="163">
        <f t="shared" si="27"/>
        <v>4</v>
      </c>
      <c r="AN115" s="163">
        <f t="shared" si="27"/>
        <v>4</v>
      </c>
      <c r="AO115" s="144"/>
      <c r="AP115" s="144"/>
    </row>
    <row r="116" spans="1:42" s="6" customFormat="1" ht="20.100000000000001" customHeight="1">
      <c r="A116" s="159" t="s">
        <v>297</v>
      </c>
      <c r="B116" s="271" t="s">
        <v>302</v>
      </c>
      <c r="C116" s="272"/>
      <c r="D116" s="272"/>
      <c r="E116" s="272"/>
      <c r="F116" s="272"/>
      <c r="G116" s="272"/>
      <c r="H116" s="272"/>
      <c r="I116" s="272"/>
      <c r="J116" s="272"/>
      <c r="K116" s="272"/>
      <c r="L116" s="272"/>
      <c r="M116" s="272"/>
      <c r="N116" s="272"/>
      <c r="O116" s="272"/>
      <c r="P116" s="272"/>
      <c r="Q116" s="272"/>
      <c r="R116" s="272"/>
      <c r="S116" s="272"/>
      <c r="T116" s="272"/>
      <c r="U116" s="273"/>
      <c r="V116" s="160">
        <f t="shared" ref="V116:V119" si="28">+AQ16</f>
        <v>0</v>
      </c>
      <c r="W116" s="160">
        <f t="shared" si="25"/>
        <v>4</v>
      </c>
      <c r="X116" s="160">
        <f t="shared" si="25"/>
        <v>2</v>
      </c>
      <c r="Y116" s="160">
        <f t="shared" si="25"/>
        <v>8</v>
      </c>
      <c r="Z116" s="160">
        <f t="shared" si="25"/>
        <v>2</v>
      </c>
      <c r="AA116" s="160">
        <f t="shared" si="25"/>
        <v>0</v>
      </c>
      <c r="AB116" s="160">
        <f t="shared" ref="AB116:AB117" si="29">SUM(V116:AA116)</f>
        <v>16</v>
      </c>
      <c r="AC116" s="128">
        <f t="shared" si="26"/>
        <v>0</v>
      </c>
      <c r="AD116" s="128">
        <f t="shared" si="26"/>
        <v>0.25</v>
      </c>
      <c r="AE116" s="128">
        <f t="shared" si="26"/>
        <v>0.125</v>
      </c>
      <c r="AF116" s="128">
        <f t="shared" si="26"/>
        <v>0.5</v>
      </c>
      <c r="AG116" s="128">
        <f t="shared" si="26"/>
        <v>0.125</v>
      </c>
      <c r="AH116" s="128">
        <f t="shared" si="26"/>
        <v>0</v>
      </c>
      <c r="AI116" s="161">
        <f>(V116+W116)/(V116+W116+X116+Y116+Z116)</f>
        <v>0.25</v>
      </c>
      <c r="AJ116" s="161">
        <f>(X116+Y116+Z116)/(V116+W116+X116+Y116+Z116)</f>
        <v>0.75</v>
      </c>
      <c r="AK116" s="162">
        <f t="shared" ref="AK116:AK119" si="30">+BF16</f>
        <v>3.5</v>
      </c>
      <c r="AL116" s="162">
        <f t="shared" si="27"/>
        <v>1.03</v>
      </c>
      <c r="AM116" s="163">
        <f t="shared" si="27"/>
        <v>4</v>
      </c>
      <c r="AN116" s="163">
        <f t="shared" si="27"/>
        <v>4</v>
      </c>
      <c r="AO116" s="144"/>
      <c r="AP116" s="144"/>
    </row>
    <row r="117" spans="1:42" s="6" customFormat="1" ht="20.100000000000001" customHeight="1">
      <c r="A117" s="159" t="s">
        <v>298</v>
      </c>
      <c r="B117" s="271" t="s">
        <v>303</v>
      </c>
      <c r="C117" s="272"/>
      <c r="D117" s="272"/>
      <c r="E117" s="272"/>
      <c r="F117" s="272"/>
      <c r="G117" s="272"/>
      <c r="H117" s="272"/>
      <c r="I117" s="272"/>
      <c r="J117" s="272"/>
      <c r="K117" s="272"/>
      <c r="L117" s="272"/>
      <c r="M117" s="272"/>
      <c r="N117" s="272"/>
      <c r="O117" s="272"/>
      <c r="P117" s="272"/>
      <c r="Q117" s="272"/>
      <c r="R117" s="272"/>
      <c r="S117" s="272"/>
      <c r="T117" s="272"/>
      <c r="U117" s="273"/>
      <c r="V117" s="160">
        <f t="shared" si="28"/>
        <v>0</v>
      </c>
      <c r="W117" s="160">
        <f t="shared" si="25"/>
        <v>1</v>
      </c>
      <c r="X117" s="160">
        <f t="shared" si="25"/>
        <v>3</v>
      </c>
      <c r="Y117" s="160">
        <f t="shared" si="25"/>
        <v>8</v>
      </c>
      <c r="Z117" s="160">
        <f t="shared" si="25"/>
        <v>3</v>
      </c>
      <c r="AA117" s="160">
        <f t="shared" si="25"/>
        <v>1</v>
      </c>
      <c r="AB117" s="160">
        <f t="shared" si="29"/>
        <v>16</v>
      </c>
      <c r="AC117" s="128">
        <f t="shared" si="26"/>
        <v>0</v>
      </c>
      <c r="AD117" s="128">
        <f t="shared" si="26"/>
        <v>6.25E-2</v>
      </c>
      <c r="AE117" s="128">
        <f t="shared" si="26"/>
        <v>0.1875</v>
      </c>
      <c r="AF117" s="128">
        <f t="shared" si="26"/>
        <v>0.5</v>
      </c>
      <c r="AG117" s="128">
        <f t="shared" si="26"/>
        <v>0.1875</v>
      </c>
      <c r="AH117" s="128">
        <f t="shared" si="26"/>
        <v>6.25E-2</v>
      </c>
      <c r="AI117" s="161">
        <f>(V117+W117)/(V117+W117+X117+Y117+Z117)</f>
        <v>6.6666666666666666E-2</v>
      </c>
      <c r="AJ117" s="161">
        <f>(X117+Y117+Z117)/(V117+W117+X117+Y117+Z117)</f>
        <v>0.93333333333333335</v>
      </c>
      <c r="AK117" s="162">
        <f t="shared" si="30"/>
        <v>3.87</v>
      </c>
      <c r="AL117" s="162">
        <f t="shared" si="27"/>
        <v>0.83</v>
      </c>
      <c r="AM117" s="163">
        <f t="shared" si="27"/>
        <v>4</v>
      </c>
      <c r="AN117" s="163">
        <f t="shared" si="27"/>
        <v>4</v>
      </c>
      <c r="AO117" s="144"/>
      <c r="AP117" s="144"/>
    </row>
    <row r="118" spans="1:42" s="6" customFormat="1" ht="20.100000000000001" customHeight="1">
      <c r="A118" s="159" t="s">
        <v>299</v>
      </c>
      <c r="B118" s="271" t="s">
        <v>304</v>
      </c>
      <c r="C118" s="272"/>
      <c r="D118" s="272"/>
      <c r="E118" s="272"/>
      <c r="F118" s="272"/>
      <c r="G118" s="272"/>
      <c r="H118" s="272"/>
      <c r="I118" s="272"/>
      <c r="J118" s="272"/>
      <c r="K118" s="272"/>
      <c r="L118" s="272"/>
      <c r="M118" s="272"/>
      <c r="N118" s="272"/>
      <c r="O118" s="272"/>
      <c r="P118" s="272"/>
      <c r="Q118" s="272"/>
      <c r="R118" s="272"/>
      <c r="S118" s="272"/>
      <c r="T118" s="272"/>
      <c r="U118" s="273"/>
      <c r="V118" s="160">
        <f t="shared" si="28"/>
        <v>1</v>
      </c>
      <c r="W118" s="160">
        <f t="shared" si="25"/>
        <v>0</v>
      </c>
      <c r="X118" s="160">
        <f t="shared" si="25"/>
        <v>4</v>
      </c>
      <c r="Y118" s="160">
        <f t="shared" si="25"/>
        <v>5</v>
      </c>
      <c r="Z118" s="160">
        <f t="shared" si="25"/>
        <v>6</v>
      </c>
      <c r="AA118" s="160">
        <f t="shared" si="25"/>
        <v>0</v>
      </c>
      <c r="AB118" s="160">
        <f t="shared" ref="AB118:AB119" si="31">SUM(V118:AA118)</f>
        <v>16</v>
      </c>
      <c r="AC118" s="128">
        <f t="shared" si="26"/>
        <v>6.25E-2</v>
      </c>
      <c r="AD118" s="128">
        <f t="shared" si="26"/>
        <v>0</v>
      </c>
      <c r="AE118" s="128">
        <f t="shared" si="26"/>
        <v>0.25</v>
      </c>
      <c r="AF118" s="128">
        <f t="shared" si="26"/>
        <v>0.3125</v>
      </c>
      <c r="AG118" s="128">
        <f t="shared" si="26"/>
        <v>0.375</v>
      </c>
      <c r="AH118" s="128">
        <f t="shared" si="26"/>
        <v>0</v>
      </c>
      <c r="AI118" s="161">
        <f>(V118+W118)/(V118+W118+X118+Y118+Z118)</f>
        <v>6.25E-2</v>
      </c>
      <c r="AJ118" s="161">
        <f>(X118+Y118+Z118)/(V118+W118+X118+Y118+Z118)</f>
        <v>0.9375</v>
      </c>
      <c r="AK118" s="162">
        <f t="shared" si="30"/>
        <v>3.94</v>
      </c>
      <c r="AL118" s="162">
        <f t="shared" si="27"/>
        <v>1.1200000000000001</v>
      </c>
      <c r="AM118" s="163">
        <f t="shared" si="27"/>
        <v>4</v>
      </c>
      <c r="AN118" s="163">
        <f t="shared" si="27"/>
        <v>5</v>
      </c>
      <c r="AO118" s="144"/>
      <c r="AP118" s="144"/>
    </row>
    <row r="119" spans="1:42" s="6" customFormat="1" ht="20.100000000000001" customHeight="1">
      <c r="A119" s="159" t="s">
        <v>300</v>
      </c>
      <c r="B119" s="271" t="s">
        <v>305</v>
      </c>
      <c r="C119" s="272"/>
      <c r="D119" s="272"/>
      <c r="E119" s="272"/>
      <c r="F119" s="272"/>
      <c r="G119" s="272"/>
      <c r="H119" s="272"/>
      <c r="I119" s="272"/>
      <c r="J119" s="272"/>
      <c r="K119" s="272"/>
      <c r="L119" s="272"/>
      <c r="M119" s="272"/>
      <c r="N119" s="272"/>
      <c r="O119" s="272"/>
      <c r="P119" s="272"/>
      <c r="Q119" s="272"/>
      <c r="R119" s="272"/>
      <c r="S119" s="272"/>
      <c r="T119" s="272"/>
      <c r="U119" s="273"/>
      <c r="V119" s="160">
        <f t="shared" si="28"/>
        <v>0</v>
      </c>
      <c r="W119" s="160">
        <f t="shared" si="25"/>
        <v>1</v>
      </c>
      <c r="X119" s="160">
        <f t="shared" si="25"/>
        <v>4</v>
      </c>
      <c r="Y119" s="160">
        <f t="shared" si="25"/>
        <v>5</v>
      </c>
      <c r="Z119" s="160">
        <f t="shared" si="25"/>
        <v>6</v>
      </c>
      <c r="AA119" s="160">
        <f t="shared" si="25"/>
        <v>0</v>
      </c>
      <c r="AB119" s="160">
        <f t="shared" si="31"/>
        <v>16</v>
      </c>
      <c r="AC119" s="128">
        <f t="shared" si="26"/>
        <v>0</v>
      </c>
      <c r="AD119" s="128">
        <f t="shared" si="26"/>
        <v>6.25E-2</v>
      </c>
      <c r="AE119" s="128">
        <f t="shared" si="26"/>
        <v>0.25</v>
      </c>
      <c r="AF119" s="128">
        <f t="shared" si="26"/>
        <v>0.3125</v>
      </c>
      <c r="AG119" s="128">
        <f t="shared" si="26"/>
        <v>0.375</v>
      </c>
      <c r="AH119" s="128">
        <f t="shared" si="26"/>
        <v>0</v>
      </c>
      <c r="AI119" s="161">
        <f>(V119+W119)/(V119+W119+X119+Y119+Z119)</f>
        <v>6.25E-2</v>
      </c>
      <c r="AJ119" s="161">
        <f>(X119+Y119+Z119)/(V119+W119+X119+Y119+Z119)</f>
        <v>0.9375</v>
      </c>
      <c r="AK119" s="162">
        <f t="shared" si="30"/>
        <v>4</v>
      </c>
      <c r="AL119" s="162">
        <f t="shared" si="27"/>
        <v>0.97</v>
      </c>
      <c r="AM119" s="163">
        <f t="shared" si="27"/>
        <v>4</v>
      </c>
      <c r="AN119" s="163">
        <f t="shared" si="27"/>
        <v>5</v>
      </c>
      <c r="AO119" s="144"/>
      <c r="AP119" s="144"/>
    </row>
    <row r="120" spans="1:42">
      <c r="A120" s="190"/>
    </row>
    <row r="124" spans="1:42" ht="20.25" customHeight="1">
      <c r="A124" s="274" t="s">
        <v>306</v>
      </c>
      <c r="B124" s="274"/>
      <c r="C124" s="274"/>
      <c r="D124" s="274"/>
      <c r="E124" s="274"/>
      <c r="F124" s="274"/>
      <c r="G124" s="274"/>
      <c r="H124" s="274"/>
      <c r="I124" s="274"/>
      <c r="J124" s="274"/>
      <c r="K124" s="274"/>
      <c r="L124" s="274"/>
      <c r="M124" s="274"/>
      <c r="N124" s="274"/>
      <c r="O124" s="274"/>
      <c r="P124" s="274"/>
      <c r="Q124" s="274"/>
      <c r="R124" s="274"/>
      <c r="S124" s="274"/>
      <c r="T124" s="274"/>
      <c r="U124" s="274"/>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75"/>
      <c r="B125" s="275"/>
      <c r="C125" s="275"/>
      <c r="D125" s="275"/>
      <c r="E125" s="275"/>
      <c r="F125" s="275"/>
      <c r="G125" s="275"/>
      <c r="H125" s="275"/>
      <c r="I125" s="275"/>
      <c r="J125" s="275"/>
      <c r="K125" s="275"/>
      <c r="L125" s="275"/>
      <c r="M125" s="275"/>
      <c r="N125" s="275"/>
      <c r="O125" s="275"/>
      <c r="P125" s="275"/>
      <c r="Q125" s="275"/>
      <c r="R125" s="275"/>
      <c r="S125" s="275"/>
      <c r="T125" s="275"/>
      <c r="U125" s="275"/>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222</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69" t="s">
        <v>307</v>
      </c>
      <c r="B128" s="269"/>
      <c r="C128" s="269"/>
      <c r="D128" s="269"/>
      <c r="E128" s="269"/>
      <c r="F128" s="269"/>
      <c r="G128" s="269"/>
      <c r="H128" s="269"/>
      <c r="I128" s="269"/>
      <c r="J128" s="269"/>
      <c r="K128" s="269"/>
      <c r="L128" s="269"/>
      <c r="M128" s="269"/>
      <c r="N128" s="269"/>
      <c r="O128" s="269"/>
      <c r="P128" s="269"/>
      <c r="Q128" s="269"/>
      <c r="R128" s="269"/>
      <c r="S128" s="269"/>
      <c r="T128" s="278"/>
      <c r="U128" s="178" t="s">
        <v>340</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224</v>
      </c>
      <c r="AJ128" s="158" t="s">
        <v>225</v>
      </c>
      <c r="AK128" s="126" t="s">
        <v>8</v>
      </c>
      <c r="AL128" s="127" t="s">
        <v>9</v>
      </c>
      <c r="AM128" s="187" t="s">
        <v>10</v>
      </c>
      <c r="AN128" s="187" t="s">
        <v>11</v>
      </c>
      <c r="AO128" s="144"/>
      <c r="AP128" s="144"/>
    </row>
    <row r="129" spans="1:42" s="6" customFormat="1" ht="20.100000000000001" customHeight="1">
      <c r="A129" s="159" t="s">
        <v>308</v>
      </c>
      <c r="B129" s="271" t="s">
        <v>316</v>
      </c>
      <c r="C129" s="272"/>
      <c r="D129" s="272"/>
      <c r="E129" s="272"/>
      <c r="F129" s="272"/>
      <c r="G129" s="272"/>
      <c r="H129" s="272"/>
      <c r="I129" s="272"/>
      <c r="J129" s="272"/>
      <c r="K129" s="272"/>
      <c r="L129" s="272"/>
      <c r="M129" s="272"/>
      <c r="N129" s="272"/>
      <c r="O129" s="272"/>
      <c r="P129" s="272"/>
      <c r="Q129" s="272"/>
      <c r="R129" s="272"/>
      <c r="S129" s="272"/>
      <c r="T129" s="273"/>
      <c r="U129" s="177">
        <f>+AP20</f>
        <v>2</v>
      </c>
      <c r="V129" s="177">
        <f>+AQ20</f>
        <v>1</v>
      </c>
      <c r="W129" s="177">
        <f t="shared" ref="W129:AA136" si="32">+AR20</f>
        <v>0</v>
      </c>
      <c r="X129" s="177">
        <f t="shared" si="32"/>
        <v>3</v>
      </c>
      <c r="Y129" s="177">
        <f t="shared" si="32"/>
        <v>5</v>
      </c>
      <c r="Z129" s="177">
        <f t="shared" si="32"/>
        <v>4</v>
      </c>
      <c r="AA129" s="177">
        <f t="shared" si="32"/>
        <v>1</v>
      </c>
      <c r="AB129" s="160">
        <f>SUM(U129:AA129)</f>
        <v>16</v>
      </c>
      <c r="AC129" s="128">
        <f t="shared" ref="AC129:AH136" si="33">V129/$AB129</f>
        <v>6.25E-2</v>
      </c>
      <c r="AD129" s="128">
        <f t="shared" si="33"/>
        <v>0</v>
      </c>
      <c r="AE129" s="128">
        <f t="shared" si="33"/>
        <v>0.1875</v>
      </c>
      <c r="AF129" s="128">
        <f t="shared" si="33"/>
        <v>0.3125</v>
      </c>
      <c r="AG129" s="128">
        <f t="shared" si="33"/>
        <v>0.25</v>
      </c>
      <c r="AH129" s="128">
        <f t="shared" si="33"/>
        <v>6.25E-2</v>
      </c>
      <c r="AI129" s="161">
        <f t="shared" ref="AI129:AI136" si="34">(V129+W129)/(V129+W129+X129+Y129+Z129)</f>
        <v>7.6923076923076927E-2</v>
      </c>
      <c r="AJ129" s="161">
        <f t="shared" ref="AJ129:AJ136" si="35">(X129+Y129+Z129)/(V129+W129+X129+Y129+Z129)</f>
        <v>0.92307692307692313</v>
      </c>
      <c r="AK129" s="162">
        <f>+BF20</f>
        <v>3.85</v>
      </c>
      <c r="AL129" s="162">
        <f t="shared" ref="AL129:AN136" si="36">+BG20</f>
        <v>1.1399999999999999</v>
      </c>
      <c r="AM129" s="163">
        <f t="shared" si="36"/>
        <v>4</v>
      </c>
      <c r="AN129" s="163">
        <f t="shared" si="36"/>
        <v>4</v>
      </c>
      <c r="AO129" s="144"/>
      <c r="AP129" s="144"/>
    </row>
    <row r="130" spans="1:42" s="6" customFormat="1" ht="20.100000000000001" customHeight="1">
      <c r="A130" s="159" t="s">
        <v>309</v>
      </c>
      <c r="B130" s="271" t="s">
        <v>317</v>
      </c>
      <c r="C130" s="272"/>
      <c r="D130" s="272"/>
      <c r="E130" s="272"/>
      <c r="F130" s="272"/>
      <c r="G130" s="272"/>
      <c r="H130" s="272"/>
      <c r="I130" s="272"/>
      <c r="J130" s="272"/>
      <c r="K130" s="272"/>
      <c r="L130" s="272"/>
      <c r="M130" s="272"/>
      <c r="N130" s="272"/>
      <c r="O130" s="272"/>
      <c r="P130" s="272"/>
      <c r="Q130" s="272"/>
      <c r="R130" s="272"/>
      <c r="S130" s="272"/>
      <c r="T130" s="273"/>
      <c r="U130" s="177">
        <f t="shared" ref="U130:V136" si="37">+AP21</f>
        <v>0</v>
      </c>
      <c r="V130" s="177">
        <f t="shared" si="37"/>
        <v>2</v>
      </c>
      <c r="W130" s="177">
        <f t="shared" si="32"/>
        <v>3</v>
      </c>
      <c r="X130" s="177">
        <f t="shared" si="32"/>
        <v>6</v>
      </c>
      <c r="Y130" s="177">
        <f t="shared" si="32"/>
        <v>2</v>
      </c>
      <c r="Z130" s="177">
        <f t="shared" si="32"/>
        <v>2</v>
      </c>
      <c r="AA130" s="177">
        <f t="shared" si="32"/>
        <v>1</v>
      </c>
      <c r="AB130" s="160">
        <f t="shared" ref="AB130:AB136" si="38">SUM(U130:AA130)</f>
        <v>16</v>
      </c>
      <c r="AC130" s="128">
        <f t="shared" si="33"/>
        <v>0.125</v>
      </c>
      <c r="AD130" s="128">
        <f t="shared" si="33"/>
        <v>0.1875</v>
      </c>
      <c r="AE130" s="128">
        <f t="shared" si="33"/>
        <v>0.375</v>
      </c>
      <c r="AF130" s="128">
        <f t="shared" si="33"/>
        <v>0.125</v>
      </c>
      <c r="AG130" s="128">
        <f t="shared" si="33"/>
        <v>0.125</v>
      </c>
      <c r="AH130" s="128">
        <f t="shared" si="33"/>
        <v>6.25E-2</v>
      </c>
      <c r="AI130" s="161">
        <f t="shared" si="34"/>
        <v>0.33333333333333331</v>
      </c>
      <c r="AJ130" s="161">
        <f t="shared" si="35"/>
        <v>0.66666666666666663</v>
      </c>
      <c r="AK130" s="162">
        <f t="shared" ref="AK130:AK136" si="39">+BF21</f>
        <v>2.93</v>
      </c>
      <c r="AL130" s="162">
        <f t="shared" si="36"/>
        <v>1.22</v>
      </c>
      <c r="AM130" s="163">
        <f t="shared" si="36"/>
        <v>3</v>
      </c>
      <c r="AN130" s="163">
        <f t="shared" si="36"/>
        <v>3</v>
      </c>
      <c r="AO130" s="144"/>
      <c r="AP130" s="144"/>
    </row>
    <row r="131" spans="1:42" s="6" customFormat="1" ht="20.100000000000001" customHeight="1">
      <c r="A131" s="159" t="s">
        <v>310</v>
      </c>
      <c r="B131" s="271" t="s">
        <v>318</v>
      </c>
      <c r="C131" s="272"/>
      <c r="D131" s="272"/>
      <c r="E131" s="272"/>
      <c r="F131" s="272"/>
      <c r="G131" s="272"/>
      <c r="H131" s="272"/>
      <c r="I131" s="272"/>
      <c r="J131" s="272"/>
      <c r="K131" s="272"/>
      <c r="L131" s="272"/>
      <c r="M131" s="272"/>
      <c r="N131" s="272"/>
      <c r="O131" s="272"/>
      <c r="P131" s="272"/>
      <c r="Q131" s="272"/>
      <c r="R131" s="272"/>
      <c r="S131" s="272"/>
      <c r="T131" s="273"/>
      <c r="U131" s="177">
        <f t="shared" si="37"/>
        <v>2</v>
      </c>
      <c r="V131" s="177">
        <f t="shared" si="37"/>
        <v>2</v>
      </c>
      <c r="W131" s="177">
        <f t="shared" si="32"/>
        <v>3</v>
      </c>
      <c r="X131" s="177">
        <f t="shared" si="32"/>
        <v>3</v>
      </c>
      <c r="Y131" s="177">
        <f t="shared" si="32"/>
        <v>4</v>
      </c>
      <c r="Z131" s="177">
        <f t="shared" si="32"/>
        <v>1</v>
      </c>
      <c r="AA131" s="177">
        <f t="shared" si="32"/>
        <v>1</v>
      </c>
      <c r="AB131" s="160">
        <f t="shared" si="38"/>
        <v>16</v>
      </c>
      <c r="AC131" s="128">
        <f t="shared" si="33"/>
        <v>0.125</v>
      </c>
      <c r="AD131" s="128">
        <f t="shared" si="33"/>
        <v>0.1875</v>
      </c>
      <c r="AE131" s="128">
        <f t="shared" si="33"/>
        <v>0.1875</v>
      </c>
      <c r="AF131" s="128">
        <f t="shared" si="33"/>
        <v>0.25</v>
      </c>
      <c r="AG131" s="128">
        <f t="shared" si="33"/>
        <v>6.25E-2</v>
      </c>
      <c r="AH131" s="128">
        <f t="shared" si="33"/>
        <v>6.25E-2</v>
      </c>
      <c r="AI131" s="161">
        <f t="shared" si="34"/>
        <v>0.38461538461538464</v>
      </c>
      <c r="AJ131" s="161">
        <f t="shared" si="35"/>
        <v>0.61538461538461542</v>
      </c>
      <c r="AK131" s="162">
        <f t="shared" si="39"/>
        <v>2.92</v>
      </c>
      <c r="AL131" s="162">
        <f t="shared" si="36"/>
        <v>1.26</v>
      </c>
      <c r="AM131" s="163">
        <f t="shared" si="36"/>
        <v>3</v>
      </c>
      <c r="AN131" s="163">
        <f t="shared" si="36"/>
        <v>4</v>
      </c>
      <c r="AO131" s="144"/>
      <c r="AP131" s="144"/>
    </row>
    <row r="132" spans="1:42" s="6" customFormat="1" ht="20.100000000000001" customHeight="1">
      <c r="A132" s="159" t="s">
        <v>311</v>
      </c>
      <c r="B132" s="271" t="s">
        <v>319</v>
      </c>
      <c r="C132" s="272"/>
      <c r="D132" s="272"/>
      <c r="E132" s="272"/>
      <c r="F132" s="272"/>
      <c r="G132" s="272"/>
      <c r="H132" s="272"/>
      <c r="I132" s="272"/>
      <c r="J132" s="272"/>
      <c r="K132" s="272"/>
      <c r="L132" s="272"/>
      <c r="M132" s="272"/>
      <c r="N132" s="272"/>
      <c r="O132" s="272"/>
      <c r="P132" s="272"/>
      <c r="Q132" s="272"/>
      <c r="R132" s="272"/>
      <c r="S132" s="272"/>
      <c r="T132" s="273"/>
      <c r="U132" s="177">
        <f t="shared" si="37"/>
        <v>3</v>
      </c>
      <c r="V132" s="177">
        <f t="shared" si="37"/>
        <v>2</v>
      </c>
      <c r="W132" s="177">
        <f t="shared" si="32"/>
        <v>1</v>
      </c>
      <c r="X132" s="177">
        <f t="shared" si="32"/>
        <v>3</v>
      </c>
      <c r="Y132" s="177">
        <f t="shared" si="32"/>
        <v>5</v>
      </c>
      <c r="Z132" s="177">
        <f t="shared" si="32"/>
        <v>1</v>
      </c>
      <c r="AA132" s="177">
        <f t="shared" si="32"/>
        <v>1</v>
      </c>
      <c r="AB132" s="160">
        <f t="shared" si="38"/>
        <v>16</v>
      </c>
      <c r="AC132" s="128">
        <f t="shared" si="33"/>
        <v>0.125</v>
      </c>
      <c r="AD132" s="128">
        <f t="shared" si="33"/>
        <v>6.25E-2</v>
      </c>
      <c r="AE132" s="128">
        <f t="shared" si="33"/>
        <v>0.1875</v>
      </c>
      <c r="AF132" s="128">
        <f t="shared" si="33"/>
        <v>0.3125</v>
      </c>
      <c r="AG132" s="128">
        <f t="shared" si="33"/>
        <v>6.25E-2</v>
      </c>
      <c r="AH132" s="128">
        <f t="shared" si="33"/>
        <v>6.25E-2</v>
      </c>
      <c r="AI132" s="161">
        <f t="shared" si="34"/>
        <v>0.25</v>
      </c>
      <c r="AJ132" s="161">
        <f t="shared" si="35"/>
        <v>0.75</v>
      </c>
      <c r="AK132" s="162">
        <f t="shared" si="39"/>
        <v>3.17</v>
      </c>
      <c r="AL132" s="162">
        <f t="shared" si="36"/>
        <v>1.27</v>
      </c>
      <c r="AM132" s="163">
        <f t="shared" si="36"/>
        <v>4</v>
      </c>
      <c r="AN132" s="163">
        <f t="shared" si="36"/>
        <v>4</v>
      </c>
      <c r="AO132" s="144"/>
      <c r="AP132" s="144"/>
    </row>
    <row r="133" spans="1:42" s="6" customFormat="1" ht="20.100000000000001" customHeight="1">
      <c r="A133" s="159" t="s">
        <v>312</v>
      </c>
      <c r="B133" s="271" t="s">
        <v>320</v>
      </c>
      <c r="C133" s="272"/>
      <c r="D133" s="272"/>
      <c r="E133" s="272"/>
      <c r="F133" s="272"/>
      <c r="G133" s="272"/>
      <c r="H133" s="272"/>
      <c r="I133" s="272"/>
      <c r="J133" s="272"/>
      <c r="K133" s="272"/>
      <c r="L133" s="272"/>
      <c r="M133" s="272"/>
      <c r="N133" s="272"/>
      <c r="O133" s="272"/>
      <c r="P133" s="272"/>
      <c r="Q133" s="272"/>
      <c r="R133" s="272"/>
      <c r="S133" s="272"/>
      <c r="T133" s="273"/>
      <c r="U133" s="177">
        <f t="shared" si="37"/>
        <v>3</v>
      </c>
      <c r="V133" s="177">
        <f t="shared" si="37"/>
        <v>2</v>
      </c>
      <c r="W133" s="177">
        <f t="shared" si="32"/>
        <v>0</v>
      </c>
      <c r="X133" s="177">
        <f t="shared" si="32"/>
        <v>6</v>
      </c>
      <c r="Y133" s="177">
        <f t="shared" si="32"/>
        <v>0</v>
      </c>
      <c r="Z133" s="177">
        <f t="shared" si="32"/>
        <v>2</v>
      </c>
      <c r="AA133" s="177">
        <f t="shared" si="32"/>
        <v>3</v>
      </c>
      <c r="AB133" s="160">
        <f t="shared" si="38"/>
        <v>16</v>
      </c>
      <c r="AC133" s="128">
        <f t="shared" si="33"/>
        <v>0.125</v>
      </c>
      <c r="AD133" s="128">
        <f t="shared" si="33"/>
        <v>0</v>
      </c>
      <c r="AE133" s="128">
        <f t="shared" si="33"/>
        <v>0.375</v>
      </c>
      <c r="AF133" s="128">
        <f t="shared" si="33"/>
        <v>0</v>
      </c>
      <c r="AG133" s="128">
        <f t="shared" si="33"/>
        <v>0.125</v>
      </c>
      <c r="AH133" s="128">
        <f t="shared" si="33"/>
        <v>0.1875</v>
      </c>
      <c r="AI133" s="161">
        <f t="shared" si="34"/>
        <v>0.2</v>
      </c>
      <c r="AJ133" s="161">
        <f t="shared" si="35"/>
        <v>0.8</v>
      </c>
      <c r="AK133" s="162">
        <f t="shared" si="39"/>
        <v>3</v>
      </c>
      <c r="AL133" s="162">
        <f t="shared" si="36"/>
        <v>1.33</v>
      </c>
      <c r="AM133" s="163">
        <f t="shared" si="36"/>
        <v>3</v>
      </c>
      <c r="AN133" s="163">
        <f t="shared" si="36"/>
        <v>3</v>
      </c>
      <c r="AO133" s="144"/>
      <c r="AP133" s="144"/>
    </row>
    <row r="134" spans="1:42" s="6" customFormat="1" ht="20.100000000000001" customHeight="1">
      <c r="A134" s="159" t="s">
        <v>313</v>
      </c>
      <c r="B134" s="271" t="s">
        <v>321</v>
      </c>
      <c r="C134" s="272"/>
      <c r="D134" s="272"/>
      <c r="E134" s="272"/>
      <c r="F134" s="272"/>
      <c r="G134" s="272"/>
      <c r="H134" s="272"/>
      <c r="I134" s="272"/>
      <c r="J134" s="272"/>
      <c r="K134" s="272"/>
      <c r="L134" s="272"/>
      <c r="M134" s="272"/>
      <c r="N134" s="272"/>
      <c r="O134" s="272"/>
      <c r="P134" s="272"/>
      <c r="Q134" s="272"/>
      <c r="R134" s="272"/>
      <c r="S134" s="272"/>
      <c r="T134" s="273"/>
      <c r="U134" s="177">
        <f t="shared" si="37"/>
        <v>3</v>
      </c>
      <c r="V134" s="177">
        <f t="shared" si="37"/>
        <v>2</v>
      </c>
      <c r="W134" s="177">
        <f t="shared" si="32"/>
        <v>1</v>
      </c>
      <c r="X134" s="177">
        <f t="shared" si="32"/>
        <v>1</v>
      </c>
      <c r="Y134" s="177">
        <f t="shared" si="32"/>
        <v>3</v>
      </c>
      <c r="Z134" s="177">
        <f t="shared" si="32"/>
        <v>2</v>
      </c>
      <c r="AA134" s="177">
        <f t="shared" si="32"/>
        <v>4</v>
      </c>
      <c r="AB134" s="160">
        <f t="shared" si="38"/>
        <v>16</v>
      </c>
      <c r="AC134" s="128">
        <f t="shared" si="33"/>
        <v>0.125</v>
      </c>
      <c r="AD134" s="128">
        <f t="shared" si="33"/>
        <v>6.25E-2</v>
      </c>
      <c r="AE134" s="128">
        <f t="shared" si="33"/>
        <v>6.25E-2</v>
      </c>
      <c r="AF134" s="128">
        <f t="shared" si="33"/>
        <v>0.1875</v>
      </c>
      <c r="AG134" s="128">
        <f t="shared" si="33"/>
        <v>0.125</v>
      </c>
      <c r="AH134" s="128">
        <f t="shared" si="33"/>
        <v>0.25</v>
      </c>
      <c r="AI134" s="161">
        <f t="shared" si="34"/>
        <v>0.33333333333333331</v>
      </c>
      <c r="AJ134" s="161">
        <f t="shared" si="35"/>
        <v>0.66666666666666663</v>
      </c>
      <c r="AK134" s="162">
        <f t="shared" si="39"/>
        <v>3.22</v>
      </c>
      <c r="AL134" s="162">
        <f t="shared" si="36"/>
        <v>1.56</v>
      </c>
      <c r="AM134" s="163">
        <f t="shared" si="36"/>
        <v>4</v>
      </c>
      <c r="AN134" s="163">
        <f t="shared" si="36"/>
        <v>4</v>
      </c>
      <c r="AO134" s="144"/>
      <c r="AP134" s="144"/>
    </row>
    <row r="135" spans="1:42" s="6" customFormat="1" ht="20.100000000000001" customHeight="1">
      <c r="A135" s="159" t="s">
        <v>314</v>
      </c>
      <c r="B135" s="271" t="s">
        <v>322</v>
      </c>
      <c r="C135" s="272"/>
      <c r="D135" s="272"/>
      <c r="E135" s="272"/>
      <c r="F135" s="272"/>
      <c r="G135" s="272"/>
      <c r="H135" s="272"/>
      <c r="I135" s="272"/>
      <c r="J135" s="272"/>
      <c r="K135" s="272"/>
      <c r="L135" s="272"/>
      <c r="M135" s="272"/>
      <c r="N135" s="272"/>
      <c r="O135" s="272"/>
      <c r="P135" s="272"/>
      <c r="Q135" s="272"/>
      <c r="R135" s="272"/>
      <c r="S135" s="272"/>
      <c r="T135" s="273"/>
      <c r="U135" s="177">
        <f t="shared" si="37"/>
        <v>4</v>
      </c>
      <c r="V135" s="177">
        <f t="shared" si="37"/>
        <v>2</v>
      </c>
      <c r="W135" s="177">
        <f t="shared" si="32"/>
        <v>0</v>
      </c>
      <c r="X135" s="177">
        <f t="shared" si="32"/>
        <v>2</v>
      </c>
      <c r="Y135" s="177">
        <f t="shared" si="32"/>
        <v>2</v>
      </c>
      <c r="Z135" s="177">
        <f t="shared" si="32"/>
        <v>2</v>
      </c>
      <c r="AA135" s="177">
        <f t="shared" si="32"/>
        <v>4</v>
      </c>
      <c r="AB135" s="160">
        <f t="shared" si="38"/>
        <v>16</v>
      </c>
      <c r="AC135" s="128">
        <f t="shared" si="33"/>
        <v>0.125</v>
      </c>
      <c r="AD135" s="128">
        <f t="shared" si="33"/>
        <v>0</v>
      </c>
      <c r="AE135" s="128">
        <f t="shared" si="33"/>
        <v>0.125</v>
      </c>
      <c r="AF135" s="128">
        <f t="shared" si="33"/>
        <v>0.125</v>
      </c>
      <c r="AG135" s="128">
        <f t="shared" si="33"/>
        <v>0.125</v>
      </c>
      <c r="AH135" s="128">
        <f t="shared" si="33"/>
        <v>0.25</v>
      </c>
      <c r="AI135" s="161">
        <f t="shared" si="34"/>
        <v>0.25</v>
      </c>
      <c r="AJ135" s="161">
        <f t="shared" si="35"/>
        <v>0.75</v>
      </c>
      <c r="AK135" s="162">
        <f t="shared" si="39"/>
        <v>3.25</v>
      </c>
      <c r="AL135" s="162">
        <f t="shared" si="36"/>
        <v>1.58</v>
      </c>
      <c r="AM135" s="163">
        <f t="shared" si="36"/>
        <v>4</v>
      </c>
      <c r="AN135" s="163">
        <f t="shared" si="36"/>
        <v>1</v>
      </c>
      <c r="AO135" s="144"/>
      <c r="AP135" s="144"/>
    </row>
    <row r="136" spans="1:42" s="6" customFormat="1" ht="20.100000000000001" customHeight="1">
      <c r="A136" s="159" t="s">
        <v>315</v>
      </c>
      <c r="B136" s="271" t="s">
        <v>323</v>
      </c>
      <c r="C136" s="272"/>
      <c r="D136" s="272"/>
      <c r="E136" s="272"/>
      <c r="F136" s="272"/>
      <c r="G136" s="272"/>
      <c r="H136" s="272"/>
      <c r="I136" s="272"/>
      <c r="J136" s="272"/>
      <c r="K136" s="272"/>
      <c r="L136" s="272"/>
      <c r="M136" s="272"/>
      <c r="N136" s="272"/>
      <c r="O136" s="272"/>
      <c r="P136" s="272"/>
      <c r="Q136" s="272"/>
      <c r="R136" s="272"/>
      <c r="S136" s="272"/>
      <c r="T136" s="273"/>
      <c r="U136" s="177">
        <f t="shared" si="37"/>
        <v>1</v>
      </c>
      <c r="V136" s="177">
        <f t="shared" si="37"/>
        <v>2</v>
      </c>
      <c r="W136" s="177">
        <f t="shared" si="32"/>
        <v>0</v>
      </c>
      <c r="X136" s="177">
        <f t="shared" si="32"/>
        <v>4</v>
      </c>
      <c r="Y136" s="177">
        <f t="shared" si="32"/>
        <v>4</v>
      </c>
      <c r="Z136" s="177">
        <f t="shared" si="32"/>
        <v>2</v>
      </c>
      <c r="AA136" s="177">
        <f t="shared" si="32"/>
        <v>3</v>
      </c>
      <c r="AB136" s="160">
        <f t="shared" si="38"/>
        <v>16</v>
      </c>
      <c r="AC136" s="128">
        <f t="shared" si="33"/>
        <v>0.125</v>
      </c>
      <c r="AD136" s="128">
        <f t="shared" si="33"/>
        <v>0</v>
      </c>
      <c r="AE136" s="128">
        <f t="shared" si="33"/>
        <v>0.25</v>
      </c>
      <c r="AF136" s="128">
        <f t="shared" si="33"/>
        <v>0.25</v>
      </c>
      <c r="AG136" s="128">
        <f t="shared" si="33"/>
        <v>0.125</v>
      </c>
      <c r="AH136" s="128">
        <f t="shared" si="33"/>
        <v>0.1875</v>
      </c>
      <c r="AI136" s="161">
        <f t="shared" si="34"/>
        <v>0.16666666666666666</v>
      </c>
      <c r="AJ136" s="161">
        <f t="shared" si="35"/>
        <v>0.83333333333333337</v>
      </c>
      <c r="AK136" s="162">
        <f t="shared" si="39"/>
        <v>3.33</v>
      </c>
      <c r="AL136" s="162">
        <f t="shared" si="36"/>
        <v>1.3</v>
      </c>
      <c r="AM136" s="163">
        <f t="shared" si="36"/>
        <v>4</v>
      </c>
      <c r="AN136" s="163">
        <f t="shared" si="36"/>
        <v>3</v>
      </c>
      <c r="AO136" s="144"/>
      <c r="AP136" s="144"/>
    </row>
    <row r="137" spans="1:42">
      <c r="A137" s="190"/>
    </row>
    <row r="141" spans="1:42" ht="20.25" customHeight="1">
      <c r="A141" s="274" t="s">
        <v>334</v>
      </c>
      <c r="B141" s="274"/>
      <c r="C141" s="274"/>
      <c r="D141" s="274"/>
      <c r="E141" s="274"/>
      <c r="F141" s="274"/>
      <c r="G141" s="274"/>
      <c r="H141" s="274"/>
      <c r="I141" s="274"/>
      <c r="J141" s="274"/>
      <c r="K141" s="274"/>
      <c r="L141" s="274"/>
      <c r="M141" s="274"/>
      <c r="N141" s="274"/>
      <c r="O141" s="274"/>
      <c r="P141" s="274"/>
      <c r="Q141" s="274"/>
      <c r="R141" s="274"/>
      <c r="S141" s="274"/>
      <c r="T141" s="274"/>
      <c r="U141" s="274"/>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75"/>
      <c r="B142" s="275"/>
      <c r="C142" s="275"/>
      <c r="D142" s="275"/>
      <c r="E142" s="275"/>
      <c r="F142" s="275"/>
      <c r="G142" s="275"/>
      <c r="H142" s="275"/>
      <c r="I142" s="275"/>
      <c r="J142" s="275"/>
      <c r="K142" s="275"/>
      <c r="L142" s="275"/>
      <c r="M142" s="275"/>
      <c r="N142" s="275"/>
      <c r="O142" s="275"/>
      <c r="P142" s="275"/>
      <c r="Q142" s="275"/>
      <c r="R142" s="275"/>
      <c r="S142" s="275"/>
      <c r="T142" s="275"/>
      <c r="U142" s="275"/>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222</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69" t="s">
        <v>307</v>
      </c>
      <c r="B145" s="269"/>
      <c r="C145" s="269"/>
      <c r="D145" s="269"/>
      <c r="E145" s="269"/>
      <c r="F145" s="269"/>
      <c r="G145" s="269"/>
      <c r="H145" s="269"/>
      <c r="I145" s="269"/>
      <c r="J145" s="269"/>
      <c r="K145" s="269"/>
      <c r="L145" s="269"/>
      <c r="M145" s="269"/>
      <c r="N145" s="269"/>
      <c r="O145" s="269"/>
      <c r="P145" s="269"/>
      <c r="Q145" s="269"/>
      <c r="R145" s="269"/>
      <c r="S145" s="269"/>
      <c r="T145" s="269"/>
      <c r="U145" s="270"/>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224</v>
      </c>
      <c r="AJ145" s="158" t="s">
        <v>225</v>
      </c>
      <c r="AK145" s="126" t="s">
        <v>8</v>
      </c>
      <c r="AL145" s="127" t="s">
        <v>9</v>
      </c>
      <c r="AM145" s="187" t="s">
        <v>10</v>
      </c>
      <c r="AN145" s="187" t="s">
        <v>11</v>
      </c>
      <c r="AO145" s="144"/>
      <c r="AP145" s="144"/>
    </row>
    <row r="146" spans="1:42" s="6" customFormat="1" ht="20.100000000000001" customHeight="1">
      <c r="A146" s="159" t="s">
        <v>324</v>
      </c>
      <c r="B146" s="271" t="s">
        <v>329</v>
      </c>
      <c r="C146" s="272"/>
      <c r="D146" s="272"/>
      <c r="E146" s="272"/>
      <c r="F146" s="272"/>
      <c r="G146" s="272"/>
      <c r="H146" s="272"/>
      <c r="I146" s="272"/>
      <c r="J146" s="272"/>
      <c r="K146" s="272"/>
      <c r="L146" s="272"/>
      <c r="M146" s="272"/>
      <c r="N146" s="272"/>
      <c r="O146" s="272"/>
      <c r="P146" s="272"/>
      <c r="Q146" s="272"/>
      <c r="R146" s="272"/>
      <c r="S146" s="272"/>
      <c r="T146" s="272"/>
      <c r="U146" s="273"/>
      <c r="V146" s="160">
        <f>+AQ28</f>
        <v>0</v>
      </c>
      <c r="W146" s="160">
        <f t="shared" ref="W146:AA150" si="40">+AR28</f>
        <v>1</v>
      </c>
      <c r="X146" s="160">
        <f t="shared" si="40"/>
        <v>0</v>
      </c>
      <c r="Y146" s="160">
        <f t="shared" si="40"/>
        <v>0</v>
      </c>
      <c r="Z146" s="160">
        <f t="shared" si="40"/>
        <v>2</v>
      </c>
      <c r="AA146" s="160">
        <f t="shared" si="40"/>
        <v>0</v>
      </c>
      <c r="AB146" s="160">
        <f>SUM(V146:AA146)</f>
        <v>3</v>
      </c>
      <c r="AC146" s="128">
        <f t="shared" ref="AC146:AH150" si="41">V146/$AB146</f>
        <v>0</v>
      </c>
      <c r="AD146" s="128">
        <f t="shared" si="41"/>
        <v>0.33333333333333331</v>
      </c>
      <c r="AE146" s="128">
        <f t="shared" si="41"/>
        <v>0</v>
      </c>
      <c r="AF146" s="128">
        <f t="shared" si="41"/>
        <v>0</v>
      </c>
      <c r="AG146" s="128">
        <f t="shared" si="41"/>
        <v>0.66666666666666663</v>
      </c>
      <c r="AH146" s="128">
        <f t="shared" si="41"/>
        <v>0</v>
      </c>
      <c r="AI146" s="161">
        <f>(V146+W146)/(V146+W146+X146+Y146+Z146)</f>
        <v>0.33333333333333331</v>
      </c>
      <c r="AJ146" s="161">
        <f>(X146+Y146+Z146)/(V146+W146+X146+Y146+Z146)</f>
        <v>0.66666666666666663</v>
      </c>
      <c r="AK146" s="162">
        <f>+BF28</f>
        <v>4</v>
      </c>
      <c r="AL146" s="162">
        <f t="shared" ref="AL146:AN150" si="42">+BG28</f>
        <v>1.73</v>
      </c>
      <c r="AM146" s="163">
        <f t="shared" si="42"/>
        <v>5</v>
      </c>
      <c r="AN146" s="163">
        <f t="shared" si="42"/>
        <v>5</v>
      </c>
      <c r="AO146" s="144"/>
      <c r="AP146" s="144"/>
    </row>
    <row r="147" spans="1:42" s="6" customFormat="1" ht="20.100000000000001" customHeight="1">
      <c r="A147" s="159" t="s">
        <v>325</v>
      </c>
      <c r="B147" s="271" t="s">
        <v>330</v>
      </c>
      <c r="C147" s="272"/>
      <c r="D147" s="272"/>
      <c r="E147" s="272"/>
      <c r="F147" s="272"/>
      <c r="G147" s="272"/>
      <c r="H147" s="272"/>
      <c r="I147" s="272"/>
      <c r="J147" s="272"/>
      <c r="K147" s="272"/>
      <c r="L147" s="272"/>
      <c r="M147" s="272"/>
      <c r="N147" s="272"/>
      <c r="O147" s="272"/>
      <c r="P147" s="272"/>
      <c r="Q147" s="272"/>
      <c r="R147" s="272"/>
      <c r="S147" s="272"/>
      <c r="T147" s="272"/>
      <c r="U147" s="273"/>
      <c r="V147" s="160">
        <f t="shared" ref="V147:V150" si="43">+AQ29</f>
        <v>0</v>
      </c>
      <c r="W147" s="160">
        <f t="shared" si="40"/>
        <v>1</v>
      </c>
      <c r="X147" s="160">
        <f t="shared" si="40"/>
        <v>1</v>
      </c>
      <c r="Y147" s="160">
        <f t="shared" si="40"/>
        <v>0</v>
      </c>
      <c r="Z147" s="160">
        <f t="shared" si="40"/>
        <v>1</v>
      </c>
      <c r="AA147" s="160">
        <f t="shared" si="40"/>
        <v>0</v>
      </c>
      <c r="AB147" s="160">
        <f t="shared" ref="AB147:AB148" si="44">SUM(V147:AA147)</f>
        <v>3</v>
      </c>
      <c r="AC147" s="128">
        <f t="shared" si="41"/>
        <v>0</v>
      </c>
      <c r="AD147" s="128">
        <f t="shared" si="41"/>
        <v>0.33333333333333331</v>
      </c>
      <c r="AE147" s="128">
        <f t="shared" si="41"/>
        <v>0.33333333333333331</v>
      </c>
      <c r="AF147" s="128">
        <f t="shared" si="41"/>
        <v>0</v>
      </c>
      <c r="AG147" s="128">
        <f t="shared" si="41"/>
        <v>0.33333333333333331</v>
      </c>
      <c r="AH147" s="128">
        <f t="shared" si="41"/>
        <v>0</v>
      </c>
      <c r="AI147" s="161">
        <f>(V147+W147)/(V147+W147+X147+Y147+Z147)</f>
        <v>0.33333333333333331</v>
      </c>
      <c r="AJ147" s="161">
        <f>(X147+Y147+Z147)/(V147+W147+X147+Y147+Z147)</f>
        <v>0.66666666666666663</v>
      </c>
      <c r="AK147" s="162">
        <f t="shared" ref="AK147:AK150" si="45">+BF29</f>
        <v>3.33</v>
      </c>
      <c r="AL147" s="162">
        <f t="shared" si="42"/>
        <v>1.53</v>
      </c>
      <c r="AM147" s="163">
        <f t="shared" si="42"/>
        <v>3</v>
      </c>
      <c r="AN147" s="163">
        <f t="shared" si="42"/>
        <v>2</v>
      </c>
      <c r="AO147" s="144"/>
      <c r="AP147" s="144"/>
    </row>
    <row r="148" spans="1:42" s="6" customFormat="1" ht="20.100000000000001" customHeight="1">
      <c r="A148" s="159" t="s">
        <v>326</v>
      </c>
      <c r="B148" s="271" t="s">
        <v>331</v>
      </c>
      <c r="C148" s="272"/>
      <c r="D148" s="272"/>
      <c r="E148" s="272"/>
      <c r="F148" s="272"/>
      <c r="G148" s="272"/>
      <c r="H148" s="272"/>
      <c r="I148" s="272"/>
      <c r="J148" s="272"/>
      <c r="K148" s="272"/>
      <c r="L148" s="272"/>
      <c r="M148" s="272"/>
      <c r="N148" s="272"/>
      <c r="O148" s="272"/>
      <c r="P148" s="272"/>
      <c r="Q148" s="272"/>
      <c r="R148" s="272"/>
      <c r="S148" s="272"/>
      <c r="T148" s="272"/>
      <c r="U148" s="273"/>
      <c r="V148" s="160">
        <f t="shared" si="43"/>
        <v>1</v>
      </c>
      <c r="W148" s="160">
        <f t="shared" si="40"/>
        <v>0</v>
      </c>
      <c r="X148" s="160">
        <f t="shared" si="40"/>
        <v>1</v>
      </c>
      <c r="Y148" s="160">
        <f t="shared" si="40"/>
        <v>0</v>
      </c>
      <c r="Z148" s="160">
        <f t="shared" si="40"/>
        <v>1</v>
      </c>
      <c r="AA148" s="160">
        <f t="shared" si="40"/>
        <v>0</v>
      </c>
      <c r="AB148" s="160">
        <f t="shared" si="44"/>
        <v>3</v>
      </c>
      <c r="AC148" s="128">
        <f t="shared" si="41"/>
        <v>0.33333333333333331</v>
      </c>
      <c r="AD148" s="128">
        <f t="shared" si="41"/>
        <v>0</v>
      </c>
      <c r="AE148" s="128">
        <f t="shared" si="41"/>
        <v>0.33333333333333331</v>
      </c>
      <c r="AF148" s="128">
        <f t="shared" si="41"/>
        <v>0</v>
      </c>
      <c r="AG148" s="128">
        <f t="shared" si="41"/>
        <v>0.33333333333333331</v>
      </c>
      <c r="AH148" s="128">
        <f t="shared" si="41"/>
        <v>0</v>
      </c>
      <c r="AI148" s="161">
        <f>(V148+W148)/(V148+W148+X148+Y148+Z148)</f>
        <v>0.33333333333333331</v>
      </c>
      <c r="AJ148" s="161">
        <f>(X148+Y148+Z148)/(V148+W148+X148+Y148+Z148)</f>
        <v>0.66666666666666663</v>
      </c>
      <c r="AK148" s="162">
        <f t="shared" si="45"/>
        <v>3</v>
      </c>
      <c r="AL148" s="162">
        <f t="shared" si="42"/>
        <v>2</v>
      </c>
      <c r="AM148" s="163">
        <f t="shared" si="42"/>
        <v>3</v>
      </c>
      <c r="AN148" s="163">
        <f t="shared" si="42"/>
        <v>1</v>
      </c>
      <c r="AO148" s="144"/>
      <c r="AP148" s="144"/>
    </row>
    <row r="149" spans="1:42" s="6" customFormat="1" ht="20.100000000000001" customHeight="1">
      <c r="A149" s="159" t="s">
        <v>327</v>
      </c>
      <c r="B149" s="271" t="s">
        <v>332</v>
      </c>
      <c r="C149" s="272"/>
      <c r="D149" s="272"/>
      <c r="E149" s="272"/>
      <c r="F149" s="272"/>
      <c r="G149" s="272"/>
      <c r="H149" s="272"/>
      <c r="I149" s="272"/>
      <c r="J149" s="272"/>
      <c r="K149" s="272"/>
      <c r="L149" s="272"/>
      <c r="M149" s="272"/>
      <c r="N149" s="272"/>
      <c r="O149" s="272"/>
      <c r="P149" s="272"/>
      <c r="Q149" s="272"/>
      <c r="R149" s="272"/>
      <c r="S149" s="272"/>
      <c r="T149" s="272"/>
      <c r="U149" s="273"/>
      <c r="V149" s="160">
        <f t="shared" si="43"/>
        <v>1</v>
      </c>
      <c r="W149" s="160">
        <f t="shared" si="40"/>
        <v>0</v>
      </c>
      <c r="X149" s="160">
        <f t="shared" si="40"/>
        <v>0</v>
      </c>
      <c r="Y149" s="160">
        <f t="shared" si="40"/>
        <v>0</v>
      </c>
      <c r="Z149" s="160">
        <f t="shared" si="40"/>
        <v>2</v>
      </c>
      <c r="AA149" s="160">
        <f t="shared" si="40"/>
        <v>0</v>
      </c>
      <c r="AB149" s="160">
        <f t="shared" ref="AB149:AB150" si="46">SUM(V149:AA149)</f>
        <v>3</v>
      </c>
      <c r="AC149" s="128">
        <f t="shared" si="41"/>
        <v>0.33333333333333331</v>
      </c>
      <c r="AD149" s="128">
        <f t="shared" si="41"/>
        <v>0</v>
      </c>
      <c r="AE149" s="128">
        <f t="shared" si="41"/>
        <v>0</v>
      </c>
      <c r="AF149" s="128">
        <f t="shared" si="41"/>
        <v>0</v>
      </c>
      <c r="AG149" s="128">
        <f t="shared" si="41"/>
        <v>0.66666666666666663</v>
      </c>
      <c r="AH149" s="128">
        <f t="shared" si="41"/>
        <v>0</v>
      </c>
      <c r="AI149" s="161">
        <f>(V149+W149)/(V149+W149+X149+Y149+Z149)</f>
        <v>0.33333333333333331</v>
      </c>
      <c r="AJ149" s="161">
        <f>(X149+Y149+Z149)/(V149+W149+X149+Y149+Z149)</f>
        <v>0.66666666666666663</v>
      </c>
      <c r="AK149" s="162">
        <f t="shared" si="45"/>
        <v>3.67</v>
      </c>
      <c r="AL149" s="162">
        <f t="shared" si="42"/>
        <v>2.31</v>
      </c>
      <c r="AM149" s="163">
        <f t="shared" si="42"/>
        <v>5</v>
      </c>
      <c r="AN149" s="163">
        <f t="shared" si="42"/>
        <v>5</v>
      </c>
      <c r="AO149" s="144"/>
      <c r="AP149" s="144"/>
    </row>
    <row r="150" spans="1:42" s="6" customFormat="1" ht="20.100000000000001" customHeight="1">
      <c r="A150" s="159" t="s">
        <v>328</v>
      </c>
      <c r="B150" s="271" t="s">
        <v>333</v>
      </c>
      <c r="C150" s="272"/>
      <c r="D150" s="272"/>
      <c r="E150" s="272"/>
      <c r="F150" s="272"/>
      <c r="G150" s="272"/>
      <c r="H150" s="272"/>
      <c r="I150" s="272"/>
      <c r="J150" s="272"/>
      <c r="K150" s="272"/>
      <c r="L150" s="272"/>
      <c r="M150" s="272"/>
      <c r="N150" s="272"/>
      <c r="O150" s="272"/>
      <c r="P150" s="272"/>
      <c r="Q150" s="272"/>
      <c r="R150" s="272"/>
      <c r="S150" s="272"/>
      <c r="T150" s="272"/>
      <c r="U150" s="273"/>
      <c r="V150" s="160">
        <f t="shared" si="43"/>
        <v>1</v>
      </c>
      <c r="W150" s="160">
        <f t="shared" si="40"/>
        <v>0</v>
      </c>
      <c r="X150" s="160">
        <f t="shared" si="40"/>
        <v>0</v>
      </c>
      <c r="Y150" s="160">
        <f t="shared" si="40"/>
        <v>0</v>
      </c>
      <c r="Z150" s="160">
        <f t="shared" si="40"/>
        <v>2</v>
      </c>
      <c r="AA150" s="160">
        <f t="shared" si="40"/>
        <v>0</v>
      </c>
      <c r="AB150" s="160">
        <f t="shared" si="46"/>
        <v>3</v>
      </c>
      <c r="AC150" s="128">
        <f t="shared" si="41"/>
        <v>0.33333333333333331</v>
      </c>
      <c r="AD150" s="128">
        <f t="shared" si="41"/>
        <v>0</v>
      </c>
      <c r="AE150" s="128">
        <f t="shared" si="41"/>
        <v>0</v>
      </c>
      <c r="AF150" s="128">
        <f t="shared" si="41"/>
        <v>0</v>
      </c>
      <c r="AG150" s="128">
        <f t="shared" si="41"/>
        <v>0.66666666666666663</v>
      </c>
      <c r="AH150" s="128">
        <f t="shared" si="41"/>
        <v>0</v>
      </c>
      <c r="AI150" s="161">
        <f>(V150+W150)/(V150+W150+X150+Y150+Z150)</f>
        <v>0.33333333333333331</v>
      </c>
      <c r="AJ150" s="161">
        <f>(X150+Y150+Z150)/(V150+W150+X150+Y150+Z150)</f>
        <v>0.66666666666666663</v>
      </c>
      <c r="AK150" s="162">
        <f t="shared" si="45"/>
        <v>3.67</v>
      </c>
      <c r="AL150" s="162">
        <f t="shared" si="42"/>
        <v>2.31</v>
      </c>
      <c r="AM150" s="163">
        <f t="shared" si="42"/>
        <v>5</v>
      </c>
      <c r="AN150" s="163">
        <f t="shared" si="42"/>
        <v>5</v>
      </c>
      <c r="AO150" s="144"/>
      <c r="AP150" s="144"/>
    </row>
    <row r="155" spans="1:42" ht="20.25" customHeight="1">
      <c r="A155" s="274" t="s">
        <v>335</v>
      </c>
      <c r="B155" s="274"/>
      <c r="C155" s="274"/>
      <c r="D155" s="274"/>
      <c r="E155" s="274"/>
      <c r="F155" s="274"/>
      <c r="G155" s="274"/>
      <c r="H155" s="274"/>
      <c r="I155" s="274"/>
      <c r="J155" s="274"/>
      <c r="K155" s="274"/>
      <c r="L155" s="274"/>
      <c r="M155" s="274"/>
      <c r="N155" s="274"/>
      <c r="O155" s="274"/>
      <c r="P155" s="274"/>
      <c r="Q155" s="274"/>
      <c r="R155" s="274"/>
      <c r="S155" s="274"/>
      <c r="T155" s="274"/>
      <c r="U155" s="274"/>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75"/>
      <c r="B156" s="275"/>
      <c r="C156" s="275"/>
      <c r="D156" s="275"/>
      <c r="E156" s="275"/>
      <c r="F156" s="275"/>
      <c r="G156" s="275"/>
      <c r="H156" s="275"/>
      <c r="I156" s="275"/>
      <c r="J156" s="275"/>
      <c r="K156" s="275"/>
      <c r="L156" s="275"/>
      <c r="M156" s="275"/>
      <c r="N156" s="275"/>
      <c r="O156" s="275"/>
      <c r="P156" s="275"/>
      <c r="Q156" s="275"/>
      <c r="R156" s="275"/>
      <c r="S156" s="275"/>
      <c r="T156" s="275"/>
      <c r="U156" s="275"/>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222</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69" t="s">
        <v>307</v>
      </c>
      <c r="B159" s="269"/>
      <c r="C159" s="269"/>
      <c r="D159" s="269"/>
      <c r="E159" s="269"/>
      <c r="F159" s="269"/>
      <c r="G159" s="269"/>
      <c r="H159" s="269"/>
      <c r="I159" s="269"/>
      <c r="J159" s="269"/>
      <c r="K159" s="269"/>
      <c r="L159" s="269"/>
      <c r="M159" s="269"/>
      <c r="N159" s="269"/>
      <c r="O159" s="269"/>
      <c r="P159" s="269"/>
      <c r="Q159" s="269"/>
      <c r="R159" s="269"/>
      <c r="S159" s="269"/>
      <c r="T159" s="269"/>
      <c r="U159" s="270"/>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224</v>
      </c>
      <c r="AJ159" s="158" t="s">
        <v>225</v>
      </c>
      <c r="AK159" s="126" t="s">
        <v>8</v>
      </c>
      <c r="AL159" s="127" t="s">
        <v>9</v>
      </c>
      <c r="AM159" s="187" t="s">
        <v>10</v>
      </c>
      <c r="AN159" s="187" t="s">
        <v>11</v>
      </c>
      <c r="AO159" s="144"/>
      <c r="AP159" s="144"/>
    </row>
    <row r="160" spans="1:42" s="6" customFormat="1" ht="20.100000000000001" customHeight="1">
      <c r="A160" s="159" t="s">
        <v>337</v>
      </c>
      <c r="B160" s="271" t="s">
        <v>336</v>
      </c>
      <c r="C160" s="272"/>
      <c r="D160" s="272"/>
      <c r="E160" s="272"/>
      <c r="F160" s="272"/>
      <c r="G160" s="272"/>
      <c r="H160" s="272"/>
      <c r="I160" s="272"/>
      <c r="J160" s="272"/>
      <c r="K160" s="272"/>
      <c r="L160" s="272"/>
      <c r="M160" s="272"/>
      <c r="N160" s="272"/>
      <c r="O160" s="272"/>
      <c r="P160" s="272"/>
      <c r="Q160" s="272"/>
      <c r="R160" s="272"/>
      <c r="S160" s="272"/>
      <c r="T160" s="272"/>
      <c r="U160" s="273"/>
      <c r="V160" s="160">
        <f>+AQ33</f>
        <v>0</v>
      </c>
      <c r="W160" s="160">
        <f t="shared" ref="W160:AA160" si="47">+AR33</f>
        <v>3</v>
      </c>
      <c r="X160" s="160">
        <f t="shared" si="47"/>
        <v>4</v>
      </c>
      <c r="Y160" s="160">
        <f t="shared" si="47"/>
        <v>7</v>
      </c>
      <c r="Z160" s="160">
        <f t="shared" si="47"/>
        <v>2</v>
      </c>
      <c r="AA160" s="160">
        <f t="shared" si="47"/>
        <v>0</v>
      </c>
      <c r="AB160" s="160">
        <f>SUM(V160:AA160)</f>
        <v>16</v>
      </c>
      <c r="AC160" s="128">
        <f t="shared" ref="AC160:AH160" si="48">V160/$AB160</f>
        <v>0</v>
      </c>
      <c r="AD160" s="128">
        <f t="shared" si="48"/>
        <v>0.1875</v>
      </c>
      <c r="AE160" s="128">
        <f t="shared" si="48"/>
        <v>0.25</v>
      </c>
      <c r="AF160" s="128">
        <f t="shared" si="48"/>
        <v>0.4375</v>
      </c>
      <c r="AG160" s="128">
        <f t="shared" si="48"/>
        <v>0.125</v>
      </c>
      <c r="AH160" s="128">
        <f t="shared" si="48"/>
        <v>0</v>
      </c>
      <c r="AI160" s="161">
        <f>(V160+W160)/(V160+W160+X160+Y160+Z160)</f>
        <v>0.1875</v>
      </c>
      <c r="AJ160" s="161">
        <f>(X160+Y160+Z160)/(V160+W160+X160+Y160+Z160)</f>
        <v>0.8125</v>
      </c>
      <c r="AK160" s="162">
        <f>+BF33</f>
        <v>3.5</v>
      </c>
      <c r="AL160" s="162">
        <f t="shared" ref="AL160:AN160" si="49">+BG33</f>
        <v>0.97</v>
      </c>
      <c r="AM160" s="163">
        <f t="shared" si="49"/>
        <v>4</v>
      </c>
      <c r="AN160" s="163">
        <f t="shared" si="49"/>
        <v>4</v>
      </c>
      <c r="AO160" s="144"/>
      <c r="AP160" s="144"/>
    </row>
    <row r="165" spans="1:42" ht="20.25" customHeight="1">
      <c r="A165" s="274" t="s">
        <v>338</v>
      </c>
      <c r="B165" s="274"/>
      <c r="C165" s="274"/>
      <c r="D165" s="274"/>
      <c r="E165" s="274"/>
      <c r="F165" s="274"/>
      <c r="G165" s="274"/>
      <c r="H165" s="274"/>
      <c r="I165" s="274"/>
      <c r="J165" s="274"/>
      <c r="K165" s="274"/>
      <c r="L165" s="274"/>
      <c r="M165" s="274"/>
      <c r="N165" s="274"/>
      <c r="O165" s="274"/>
      <c r="P165" s="274"/>
      <c r="Q165" s="274"/>
      <c r="R165" s="274"/>
      <c r="S165" s="274"/>
      <c r="T165" s="274"/>
      <c r="U165" s="274"/>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75"/>
      <c r="B166" s="275"/>
      <c r="C166" s="275"/>
      <c r="D166" s="275"/>
      <c r="E166" s="275"/>
      <c r="F166" s="275"/>
      <c r="G166" s="275"/>
      <c r="H166" s="275"/>
      <c r="I166" s="275"/>
      <c r="J166" s="275"/>
      <c r="K166" s="275"/>
      <c r="L166" s="275"/>
      <c r="M166" s="275"/>
      <c r="N166" s="275"/>
      <c r="O166" s="275"/>
      <c r="P166" s="275"/>
      <c r="Q166" s="275"/>
      <c r="R166" s="275"/>
      <c r="S166" s="275"/>
      <c r="T166" s="275"/>
      <c r="U166" s="275"/>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222</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69" t="s">
        <v>307</v>
      </c>
      <c r="B169" s="269"/>
      <c r="C169" s="269"/>
      <c r="D169" s="269"/>
      <c r="E169" s="269"/>
      <c r="F169" s="269"/>
      <c r="G169" s="269"/>
      <c r="H169" s="269"/>
      <c r="I169" s="269"/>
      <c r="J169" s="269"/>
      <c r="K169" s="269"/>
      <c r="L169" s="269"/>
      <c r="M169" s="269"/>
      <c r="N169" s="269"/>
      <c r="O169" s="269"/>
      <c r="P169" s="269"/>
      <c r="Q169" s="269"/>
      <c r="R169" s="269"/>
      <c r="S169" s="269"/>
      <c r="T169" s="269"/>
      <c r="U169" s="270"/>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224</v>
      </c>
      <c r="AJ169" s="158" t="s">
        <v>225</v>
      </c>
      <c r="AK169" s="126" t="s">
        <v>8</v>
      </c>
      <c r="AL169" s="127" t="s">
        <v>9</v>
      </c>
      <c r="AM169" s="187" t="s">
        <v>10</v>
      </c>
      <c r="AN169" s="187" t="s">
        <v>11</v>
      </c>
      <c r="AO169" s="144"/>
      <c r="AP169" s="144"/>
    </row>
    <row r="170" spans="1:42" s="6" customFormat="1" ht="20.100000000000001" customHeight="1">
      <c r="A170" s="159" t="s">
        <v>341</v>
      </c>
      <c r="B170" s="271" t="s">
        <v>233</v>
      </c>
      <c r="C170" s="272"/>
      <c r="D170" s="272"/>
      <c r="E170" s="272"/>
      <c r="F170" s="272"/>
      <c r="G170" s="272"/>
      <c r="H170" s="272"/>
      <c r="I170" s="272"/>
      <c r="J170" s="272"/>
      <c r="K170" s="272"/>
      <c r="L170" s="272"/>
      <c r="M170" s="272"/>
      <c r="N170" s="272"/>
      <c r="O170" s="272"/>
      <c r="P170" s="272"/>
      <c r="Q170" s="272"/>
      <c r="R170" s="272"/>
      <c r="S170" s="272"/>
      <c r="T170" s="272"/>
      <c r="U170" s="273"/>
      <c r="V170" s="160">
        <f>+AQ34</f>
        <v>0</v>
      </c>
      <c r="W170" s="160">
        <f t="shared" ref="W170:AA170" si="50">+AR34</f>
        <v>3</v>
      </c>
      <c r="X170" s="160">
        <f t="shared" si="50"/>
        <v>4</v>
      </c>
      <c r="Y170" s="160">
        <f t="shared" si="50"/>
        <v>8</v>
      </c>
      <c r="Z170" s="160">
        <f t="shared" si="50"/>
        <v>1</v>
      </c>
      <c r="AA170" s="160">
        <f t="shared" si="50"/>
        <v>0</v>
      </c>
      <c r="AB170" s="160">
        <f>SUM(V170:AA170)</f>
        <v>16</v>
      </c>
      <c r="AC170" s="128">
        <f t="shared" ref="AC170:AH170" si="51">V170/$AB170</f>
        <v>0</v>
      </c>
      <c r="AD170" s="128">
        <f t="shared" si="51"/>
        <v>0.1875</v>
      </c>
      <c r="AE170" s="128">
        <f t="shared" si="51"/>
        <v>0.25</v>
      </c>
      <c r="AF170" s="128">
        <f t="shared" si="51"/>
        <v>0.5</v>
      </c>
      <c r="AG170" s="128">
        <f t="shared" si="51"/>
        <v>6.25E-2</v>
      </c>
      <c r="AH170" s="128">
        <f t="shared" si="51"/>
        <v>0</v>
      </c>
      <c r="AI170" s="161">
        <f>(V170+W170)/(V170+W170+X170+Y170+Z170)</f>
        <v>0.1875</v>
      </c>
      <c r="AJ170" s="161">
        <f>(X170+Y170+Z170)/(V170+W170+X170+Y170+Z170)</f>
        <v>0.8125</v>
      </c>
      <c r="AK170" s="162">
        <f>+BF34</f>
        <v>3.44</v>
      </c>
      <c r="AL170" s="162">
        <f t="shared" ref="AL170:AN170" si="52">+BG34</f>
        <v>0.89</v>
      </c>
      <c r="AM170" s="163">
        <f t="shared" si="52"/>
        <v>4</v>
      </c>
      <c r="AN170" s="163">
        <f t="shared" si="52"/>
        <v>4</v>
      </c>
      <c r="AO170" s="144"/>
      <c r="AP170" s="144"/>
    </row>
  </sheetData>
  <sheetProtection sheet="1" objects="1" scenarios="1"/>
  <mergeCells count="100">
    <mergeCell ref="A50:U50"/>
    <mergeCell ref="A1:AE1"/>
    <mergeCell ref="A6:AN6"/>
    <mergeCell ref="A7:AN7"/>
    <mergeCell ref="A8:AN8"/>
    <mergeCell ref="A11:G11"/>
    <mergeCell ref="A18:U18"/>
    <mergeCell ref="A46:U47"/>
    <mergeCell ref="V48:AA49"/>
    <mergeCell ref="AC48:AH49"/>
    <mergeCell ref="AI48:AJ49"/>
    <mergeCell ref="AK48:AN49"/>
    <mergeCell ref="A69:U70"/>
    <mergeCell ref="B51:U51"/>
    <mergeCell ref="B52:U52"/>
    <mergeCell ref="B53:U53"/>
    <mergeCell ref="B54:U54"/>
    <mergeCell ref="AI60:AJ61"/>
    <mergeCell ref="AK60:AN61"/>
    <mergeCell ref="A62:U62"/>
    <mergeCell ref="B63:U63"/>
    <mergeCell ref="A66:F66"/>
    <mergeCell ref="V60:AA61"/>
    <mergeCell ref="AC60:AH61"/>
    <mergeCell ref="B84:H84"/>
    <mergeCell ref="V71:AA72"/>
    <mergeCell ref="AC71:AH72"/>
    <mergeCell ref="AI71:AJ72"/>
    <mergeCell ref="AK71:AN72"/>
    <mergeCell ref="A73:T73"/>
    <mergeCell ref="B74:T74"/>
    <mergeCell ref="B75:T75"/>
    <mergeCell ref="B76:T76"/>
    <mergeCell ref="B77:T77"/>
    <mergeCell ref="B78:T78"/>
    <mergeCell ref="B81:I81"/>
    <mergeCell ref="A102:U102"/>
    <mergeCell ref="V88:AA89"/>
    <mergeCell ref="AC88:AH89"/>
    <mergeCell ref="AI88:AJ89"/>
    <mergeCell ref="AK88:AN89"/>
    <mergeCell ref="A90:U90"/>
    <mergeCell ref="B91:U91"/>
    <mergeCell ref="A98:U99"/>
    <mergeCell ref="V100:AA101"/>
    <mergeCell ref="AC100:AH101"/>
    <mergeCell ref="AI100:AJ101"/>
    <mergeCell ref="AK100:AN101"/>
    <mergeCell ref="B103:U103"/>
    <mergeCell ref="B104:U104"/>
    <mergeCell ref="A110:U111"/>
    <mergeCell ref="V112:AA113"/>
    <mergeCell ref="AC112:AH113"/>
    <mergeCell ref="AI126:AJ127"/>
    <mergeCell ref="AK126:AN127"/>
    <mergeCell ref="AK112:AN113"/>
    <mergeCell ref="A114:U114"/>
    <mergeCell ref="B115:U115"/>
    <mergeCell ref="B116:U116"/>
    <mergeCell ref="B117:U117"/>
    <mergeCell ref="B118:U118"/>
    <mergeCell ref="AI112:AJ113"/>
    <mergeCell ref="B133:T133"/>
    <mergeCell ref="B119:U119"/>
    <mergeCell ref="A124:U125"/>
    <mergeCell ref="V126:AA127"/>
    <mergeCell ref="AC126:AH127"/>
    <mergeCell ref="A128:T128"/>
    <mergeCell ref="B129:T129"/>
    <mergeCell ref="B130:T130"/>
    <mergeCell ref="B131:T131"/>
    <mergeCell ref="B132:T132"/>
    <mergeCell ref="B148:U148"/>
    <mergeCell ref="B134:T134"/>
    <mergeCell ref="B135:T135"/>
    <mergeCell ref="B136:T136"/>
    <mergeCell ref="A141:U142"/>
    <mergeCell ref="AI143:AJ144"/>
    <mergeCell ref="AK143:AN144"/>
    <mergeCell ref="A145:U145"/>
    <mergeCell ref="B146:U146"/>
    <mergeCell ref="B147:U147"/>
    <mergeCell ref="V143:AA144"/>
    <mergeCell ref="AC143:AH144"/>
    <mergeCell ref="B149:U149"/>
    <mergeCell ref="B150:U150"/>
    <mergeCell ref="A155:U156"/>
    <mergeCell ref="V157:AA158"/>
    <mergeCell ref="AC157:AH158"/>
    <mergeCell ref="A169:U169"/>
    <mergeCell ref="B170:U170"/>
    <mergeCell ref="AK157:AN158"/>
    <mergeCell ref="A159:U159"/>
    <mergeCell ref="B160:U160"/>
    <mergeCell ref="A165:U166"/>
    <mergeCell ref="V167:AA168"/>
    <mergeCell ref="AC167:AH168"/>
    <mergeCell ref="AI167:AJ168"/>
    <mergeCell ref="AK167:AN168"/>
    <mergeCell ref="AI157:AJ158"/>
  </mergeCells>
  <hyperlinks>
    <hyperlink ref="B29" location="'Observaciones egresados'!A3" display="Otro" xr:uid="{5B5C0A20-8F83-4AA1-B24B-FF8EC15C835E}"/>
  </hyperlinks>
  <printOptions horizontalCentered="1" verticalCentered="1"/>
  <pageMargins left="0" right="0" top="0" bottom="0" header="0.31496062992125984" footer="0.31496062992125984"/>
  <pageSetup paperSize="9" scale="2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67CA-1F1A-4292-A74D-98ACB1889C8C}">
  <sheetPr>
    <tabColor rgb="FFFF0000"/>
  </sheetPr>
  <dimension ref="A1:AC39"/>
  <sheetViews>
    <sheetView view="pageBreakPreview" zoomScaleNormal="100" zoomScaleSheetLayoutView="100" workbookViewId="0">
      <selection activeCell="Q22" sqref="Q22"/>
    </sheetView>
  </sheetViews>
  <sheetFormatPr baseColWidth="10" defaultRowHeight="15"/>
  <cols>
    <col min="1" max="3" width="11.42578125" style="144"/>
    <col min="4" max="4" width="6.28515625" style="144" customWidth="1"/>
    <col min="5" max="16384" width="11.42578125" style="144"/>
  </cols>
  <sheetData>
    <row r="1" spans="1:29">
      <c r="A1" s="253"/>
      <c r="B1" s="253"/>
      <c r="C1" s="253"/>
      <c r="D1" s="253"/>
      <c r="E1" s="253"/>
      <c r="F1" s="253"/>
      <c r="G1" s="253"/>
      <c r="H1" s="253"/>
      <c r="I1" s="253"/>
      <c r="J1" s="253"/>
      <c r="K1" s="253"/>
      <c r="L1" s="253"/>
      <c r="M1" s="253"/>
      <c r="N1" s="253"/>
      <c r="O1" s="253"/>
      <c r="P1" s="253"/>
      <c r="Q1" s="253"/>
      <c r="R1" s="253"/>
      <c r="S1" s="253"/>
      <c r="T1" s="253"/>
      <c r="U1" s="253"/>
    </row>
    <row r="8" spans="1:29" ht="15.75">
      <c r="A8" s="254" t="s">
        <v>0</v>
      </c>
      <c r="B8" s="254"/>
      <c r="C8" s="254"/>
      <c r="D8" s="254"/>
      <c r="E8" s="254"/>
      <c r="F8" s="254"/>
      <c r="G8" s="254"/>
      <c r="H8" s="254"/>
      <c r="I8" s="254"/>
      <c r="J8" s="254"/>
      <c r="K8" s="254"/>
      <c r="L8" s="254"/>
      <c r="M8" s="254"/>
      <c r="N8" s="254"/>
      <c r="O8" s="254"/>
      <c r="P8" s="254"/>
      <c r="Q8" s="254"/>
      <c r="R8" s="254"/>
      <c r="S8" s="254"/>
      <c r="T8" s="254"/>
      <c r="U8" s="254"/>
      <c r="V8" s="191"/>
      <c r="W8" s="191"/>
      <c r="X8" s="191"/>
      <c r="Y8" s="191"/>
      <c r="Z8" s="191"/>
      <c r="AA8" s="191"/>
      <c r="AB8" s="191"/>
      <c r="AC8" s="191"/>
    </row>
    <row r="9" spans="1:29" ht="15" customHeight="1">
      <c r="A9" s="255" t="s">
        <v>2</v>
      </c>
      <c r="B9" s="255"/>
      <c r="C9" s="255"/>
      <c r="D9" s="255"/>
      <c r="E9" s="255"/>
      <c r="F9" s="255"/>
      <c r="G9" s="255"/>
      <c r="H9" s="255"/>
      <c r="I9" s="255"/>
      <c r="J9" s="255"/>
      <c r="K9" s="255"/>
      <c r="L9" s="255"/>
      <c r="M9" s="255"/>
      <c r="N9" s="255"/>
      <c r="O9" s="255"/>
      <c r="P9" s="255"/>
      <c r="Q9" s="255"/>
      <c r="R9" s="255"/>
      <c r="S9" s="255"/>
      <c r="T9" s="255"/>
      <c r="U9" s="255"/>
      <c r="V9" s="192"/>
      <c r="W9" s="192"/>
      <c r="X9" s="192"/>
      <c r="Y9" s="192"/>
      <c r="Z9" s="192"/>
      <c r="AA9" s="192"/>
      <c r="AB9" s="192"/>
      <c r="AC9" s="192"/>
    </row>
    <row r="10" spans="1:29" ht="15.75" customHeight="1">
      <c r="A10" s="292" t="s">
        <v>359</v>
      </c>
      <c r="B10" s="292"/>
      <c r="C10" s="292"/>
      <c r="D10" s="292"/>
      <c r="E10" s="292"/>
      <c r="F10" s="292"/>
      <c r="G10" s="292"/>
      <c r="H10" s="292"/>
      <c r="I10" s="292"/>
      <c r="J10" s="292"/>
      <c r="K10" s="292"/>
      <c r="L10" s="292"/>
      <c r="M10" s="292"/>
      <c r="N10" s="292"/>
      <c r="O10" s="292"/>
      <c r="P10" s="292"/>
      <c r="Q10" s="292"/>
      <c r="R10" s="292"/>
      <c r="S10" s="292"/>
      <c r="T10" s="292"/>
      <c r="U10" s="292"/>
      <c r="V10" s="3"/>
      <c r="Z10" s="3"/>
      <c r="AA10" s="3"/>
      <c r="AB10" s="3"/>
      <c r="AC10" s="3"/>
    </row>
    <row r="11" spans="1:29">
      <c r="V11" s="193"/>
      <c r="Z11" s="193"/>
      <c r="AA11" s="193"/>
      <c r="AB11" s="193"/>
      <c r="AC11" s="193"/>
    </row>
    <row r="12" spans="1:29">
      <c r="V12" s="193"/>
      <c r="Z12" s="193"/>
      <c r="AA12" s="193"/>
      <c r="AB12" s="193"/>
      <c r="AC12" s="193"/>
    </row>
    <row r="13" spans="1:29" ht="51" customHeight="1">
      <c r="A13" s="293" t="s">
        <v>360</v>
      </c>
      <c r="B13" s="293"/>
      <c r="C13" s="293"/>
      <c r="D13" s="293"/>
      <c r="E13" s="293"/>
      <c r="F13" s="293"/>
      <c r="G13" s="293"/>
      <c r="H13" s="293"/>
      <c r="I13" s="293"/>
      <c r="J13" s="293"/>
      <c r="K13" s="293"/>
      <c r="L13" s="293"/>
      <c r="M13" s="293"/>
      <c r="N13" s="293"/>
      <c r="O13" s="293"/>
      <c r="P13" s="293"/>
      <c r="Q13" s="293"/>
      <c r="R13" s="293"/>
      <c r="S13" s="293"/>
      <c r="T13" s="293"/>
      <c r="U13" s="293"/>
      <c r="V13" s="194"/>
      <c r="Z13" s="194"/>
      <c r="AA13" s="194"/>
      <c r="AB13" s="194"/>
      <c r="AC13" s="194"/>
    </row>
    <row r="14" spans="1:29" ht="26.25">
      <c r="A14" s="195"/>
      <c r="B14" s="195"/>
      <c r="C14" s="195"/>
      <c r="D14" s="195"/>
      <c r="E14" s="195"/>
      <c r="F14" s="195"/>
      <c r="G14" s="195"/>
      <c r="H14" s="195"/>
      <c r="I14" s="195"/>
      <c r="J14" s="195"/>
      <c r="K14" s="195"/>
      <c r="L14" s="195"/>
      <c r="M14" s="195"/>
      <c r="N14" s="195"/>
      <c r="O14" s="195"/>
      <c r="P14" s="195"/>
      <c r="Q14" s="195"/>
      <c r="R14" s="195"/>
      <c r="S14" s="195"/>
      <c r="T14" s="195"/>
      <c r="U14" s="195"/>
      <c r="V14" s="194"/>
      <c r="Z14" s="194"/>
      <c r="AA14" s="194"/>
      <c r="AB14" s="194"/>
      <c r="AC14" s="194"/>
    </row>
    <row r="15" spans="1:29" ht="21">
      <c r="E15" s="289" t="s">
        <v>343</v>
      </c>
      <c r="F15" s="290"/>
      <c r="G15" s="290"/>
      <c r="H15" s="290"/>
      <c r="I15" s="290"/>
      <c r="J15" s="290"/>
      <c r="K15" s="290"/>
      <c r="L15" s="290"/>
      <c r="M15" s="290"/>
      <c r="N15" s="290"/>
      <c r="O15" s="290"/>
      <c r="P15" s="290"/>
      <c r="Q15" s="290"/>
      <c r="R15" s="291"/>
      <c r="S15" s="196"/>
      <c r="X15" s="197"/>
    </row>
    <row r="16" spans="1:29" ht="21">
      <c r="E16" s="198" t="s">
        <v>352</v>
      </c>
      <c r="F16" s="199"/>
      <c r="G16" s="199"/>
      <c r="H16" s="199"/>
      <c r="I16" s="199"/>
      <c r="J16" s="200"/>
      <c r="L16" s="199"/>
      <c r="M16" s="199"/>
      <c r="N16" s="199"/>
      <c r="O16" s="199"/>
      <c r="P16" s="199"/>
      <c r="Q16" s="199"/>
      <c r="R16" s="201"/>
      <c r="S16" s="196"/>
    </row>
    <row r="17" spans="5:24" ht="21">
      <c r="E17" s="281" t="s">
        <v>344</v>
      </c>
      <c r="F17" s="282"/>
      <c r="G17" s="282"/>
      <c r="H17" s="202">
        <v>11</v>
      </c>
      <c r="I17" s="203" t="s">
        <v>345</v>
      </c>
      <c r="J17" s="203"/>
      <c r="K17" s="203"/>
      <c r="L17" s="204"/>
      <c r="M17" s="203"/>
      <c r="N17" s="203"/>
      <c r="O17" s="203"/>
      <c r="P17" s="203"/>
      <c r="Q17" s="203"/>
      <c r="R17" s="205"/>
      <c r="S17" s="196"/>
    </row>
    <row r="18" spans="5:24" ht="21">
      <c r="E18" s="281" t="s">
        <v>346</v>
      </c>
      <c r="F18" s="282"/>
      <c r="G18" s="282"/>
      <c r="H18" s="282"/>
      <c r="I18" s="282"/>
      <c r="J18" s="282"/>
      <c r="K18" s="282"/>
      <c r="L18" s="282"/>
      <c r="M18" s="282"/>
      <c r="N18" s="282"/>
      <c r="O18" s="282"/>
      <c r="P18" s="282"/>
      <c r="Q18" s="282"/>
      <c r="R18" s="283"/>
    </row>
    <row r="19" spans="5:24" ht="21">
      <c r="E19" s="281" t="s">
        <v>353</v>
      </c>
      <c r="F19" s="282"/>
      <c r="G19" s="282"/>
      <c r="H19" s="282"/>
      <c r="I19" s="282"/>
      <c r="J19" s="282"/>
      <c r="K19" s="282"/>
      <c r="L19" s="282"/>
      <c r="M19" s="282"/>
      <c r="N19" s="282"/>
      <c r="O19" s="282"/>
      <c r="P19" s="282"/>
      <c r="Q19" s="282"/>
      <c r="R19" s="283"/>
    </row>
    <row r="20" spans="5:24" ht="21">
      <c r="E20" s="284" t="s">
        <v>347</v>
      </c>
      <c r="F20" s="285"/>
      <c r="G20" s="285"/>
      <c r="H20" s="285"/>
      <c r="I20" s="285"/>
      <c r="J20" s="285"/>
      <c r="K20" s="285"/>
      <c r="L20" s="285"/>
      <c r="M20" s="285"/>
      <c r="N20" s="285"/>
      <c r="O20" s="285"/>
      <c r="P20" s="285"/>
      <c r="Q20" s="285"/>
      <c r="R20" s="286"/>
    </row>
    <row r="21" spans="5:24" ht="21">
      <c r="E21" s="287" t="s">
        <v>348</v>
      </c>
      <c r="F21" s="288"/>
      <c r="G21" s="288"/>
      <c r="H21" s="288"/>
      <c r="I21" s="199">
        <v>0</v>
      </c>
      <c r="J21" s="288" t="s">
        <v>349</v>
      </c>
      <c r="K21" s="288"/>
      <c r="L21" s="288"/>
      <c r="M21" s="288"/>
      <c r="N21" s="202">
        <v>11</v>
      </c>
      <c r="O21" s="199"/>
      <c r="P21" s="199"/>
      <c r="Q21" s="199"/>
      <c r="R21" s="201"/>
    </row>
    <row r="22" spans="5:24" ht="21">
      <c r="E22" s="279" t="s">
        <v>354</v>
      </c>
      <c r="F22" s="280"/>
      <c r="G22" s="280"/>
      <c r="H22" s="280"/>
      <c r="I22" s="280"/>
      <c r="J22" s="280"/>
      <c r="K22" s="280"/>
      <c r="L22" s="280"/>
      <c r="M22" s="280"/>
      <c r="N22" s="206">
        <v>0</v>
      </c>
      <c r="O22" s="207" t="s">
        <v>350</v>
      </c>
      <c r="P22" s="207">
        <v>12</v>
      </c>
      <c r="Q22" s="208" t="s">
        <v>351</v>
      </c>
      <c r="R22" s="209">
        <f>+N22/P22</f>
        <v>0</v>
      </c>
    </row>
    <row r="23" spans="5:24" ht="21">
      <c r="S23" s="196"/>
      <c r="X23" s="197"/>
    </row>
    <row r="24" spans="5:24" ht="21">
      <c r="S24" s="196"/>
    </row>
    <row r="25" spans="5:24" ht="21">
      <c r="S25" s="196"/>
    </row>
    <row r="31" spans="5:24" ht="21">
      <c r="S31" s="196"/>
      <c r="X31" s="197"/>
    </row>
    <row r="32" spans="5:24" ht="21">
      <c r="S32" s="196"/>
    </row>
    <row r="33" spans="5:19" ht="21">
      <c r="S33" s="196"/>
    </row>
    <row r="39" spans="5:19" ht="21">
      <c r="E39" s="210"/>
      <c r="F39" s="210"/>
      <c r="G39" s="210"/>
      <c r="H39" s="210"/>
      <c r="I39" s="210"/>
      <c r="J39" s="210"/>
      <c r="K39" s="210"/>
      <c r="L39" s="210"/>
      <c r="M39" s="210"/>
      <c r="N39" s="210"/>
      <c r="O39" s="210"/>
      <c r="P39" s="210"/>
      <c r="Q39" s="210"/>
      <c r="R39" s="210"/>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3EC2D-D50C-4706-8330-E321D90E2FA8}">
  <sheetPr>
    <tabColor rgb="FF92D050"/>
  </sheetPr>
  <dimension ref="A1:BI170"/>
  <sheetViews>
    <sheetView showGridLines="0" view="pageBreakPreview" zoomScale="70" zoomScaleNormal="70" zoomScaleSheetLayoutView="70" workbookViewId="0">
      <selection activeCell="AO1" sqref="AO1:BI1048576"/>
    </sheetView>
  </sheetViews>
  <sheetFormatPr baseColWidth="10" defaultRowHeight="15"/>
  <cols>
    <col min="1" max="1" width="8.5703125" style="211" customWidth="1"/>
    <col min="2" max="2" width="29.5703125" style="211" customWidth="1"/>
    <col min="3" max="3" width="8.28515625" style="211" customWidth="1"/>
    <col min="4" max="4" width="10.5703125" style="211" customWidth="1"/>
    <col min="5" max="5" width="8.5703125" style="211" customWidth="1"/>
    <col min="6" max="6" width="11.7109375" style="211" customWidth="1"/>
    <col min="7" max="7" width="11.42578125" style="211"/>
    <col min="8" max="8" width="11.42578125" style="211" customWidth="1"/>
    <col min="9" max="9" width="11.42578125" style="211"/>
    <col min="10" max="10" width="10.140625" style="211" customWidth="1"/>
    <col min="11" max="11" width="8.5703125" style="211" customWidth="1"/>
    <col min="12" max="12" width="9" style="211" customWidth="1"/>
    <col min="13" max="13" width="10.42578125" style="211" customWidth="1"/>
    <col min="14" max="14" width="10" style="211" customWidth="1"/>
    <col min="15" max="15" width="8.42578125" style="211" customWidth="1"/>
    <col min="16" max="16" width="8.28515625" style="211" customWidth="1"/>
    <col min="17" max="17" width="11" style="211" customWidth="1"/>
    <col min="18" max="18" width="10.7109375" style="211" bestFit="1" customWidth="1"/>
    <col min="19" max="19" width="12.42578125" style="211" customWidth="1"/>
    <col min="20" max="20" width="7.85546875" style="211" customWidth="1"/>
    <col min="21" max="21" width="14" style="211" customWidth="1"/>
    <col min="22" max="22" width="10" style="211" customWidth="1"/>
    <col min="23" max="23" width="11.140625" style="211" customWidth="1"/>
    <col min="24" max="24" width="11.85546875" style="211" customWidth="1"/>
    <col min="25" max="26" width="10.7109375" style="211" customWidth="1"/>
    <col min="27" max="27" width="8.7109375" style="211" customWidth="1"/>
    <col min="28" max="28" width="9.7109375" style="211" customWidth="1"/>
    <col min="29" max="29" width="11" style="211" bestFit="1" customWidth="1"/>
    <col min="30" max="30" width="11.140625" style="211" customWidth="1"/>
    <col min="31" max="31" width="10.42578125" style="211" customWidth="1"/>
    <col min="32" max="32" width="10.85546875" style="211" bestFit="1" customWidth="1"/>
    <col min="33" max="33" width="11" style="211" customWidth="1"/>
    <col min="34" max="34" width="10.85546875" style="211" bestFit="1" customWidth="1"/>
    <col min="35" max="35" width="19.85546875" style="211" customWidth="1"/>
    <col min="36" max="36" width="16.7109375" style="211" customWidth="1"/>
    <col min="37" max="37" width="11.140625" style="211" customWidth="1"/>
    <col min="38" max="38" width="14.85546875" style="211" bestFit="1" customWidth="1"/>
    <col min="39" max="39" width="12.28515625" style="180" bestFit="1" customWidth="1"/>
    <col min="40" max="40" width="13" style="180" customWidth="1"/>
    <col min="41" max="41" width="52.7109375" style="211" hidden="1" customWidth="1"/>
    <col min="42" max="48" width="11.42578125" style="211" hidden="1" customWidth="1"/>
    <col min="49" max="49" width="21.85546875" style="211" hidden="1" customWidth="1"/>
    <col min="50" max="58" width="11.42578125" style="211" hidden="1" customWidth="1"/>
    <col min="59" max="61" width="0" style="211" hidden="1" customWidth="1"/>
    <col min="62" max="16384" width="11.42578125" style="211"/>
  </cols>
  <sheetData>
    <row r="1" spans="1:61">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O1" s="219" t="s">
        <v>213</v>
      </c>
      <c r="AP1" s="219" t="s">
        <v>209</v>
      </c>
      <c r="AQ1" s="219">
        <v>1</v>
      </c>
      <c r="AR1" s="219">
        <v>2</v>
      </c>
      <c r="AS1" s="219">
        <v>3</v>
      </c>
      <c r="AT1" s="219">
        <v>4</v>
      </c>
      <c r="AU1" s="219">
        <v>5</v>
      </c>
      <c r="AV1" s="219" t="s">
        <v>133</v>
      </c>
      <c r="AW1" s="219" t="s">
        <v>34</v>
      </c>
      <c r="AZ1" s="219" t="s">
        <v>213</v>
      </c>
      <c r="BA1" s="219">
        <v>1</v>
      </c>
      <c r="BB1" s="219">
        <v>2</v>
      </c>
      <c r="BC1" s="219">
        <v>3</v>
      </c>
      <c r="BD1" s="219">
        <v>4</v>
      </c>
      <c r="BE1" s="219">
        <v>5</v>
      </c>
      <c r="BF1" s="219" t="s">
        <v>34</v>
      </c>
      <c r="BG1" s="219"/>
      <c r="BH1" s="219"/>
      <c r="BI1" s="219"/>
    </row>
    <row r="2" spans="1:61">
      <c r="AO2" s="219" t="s">
        <v>261</v>
      </c>
      <c r="AP2" s="219">
        <v>0</v>
      </c>
      <c r="AQ2" s="219">
        <v>0</v>
      </c>
      <c r="AR2" s="219">
        <v>0</v>
      </c>
      <c r="AS2" s="219">
        <v>3</v>
      </c>
      <c r="AT2" s="219">
        <v>4</v>
      </c>
      <c r="AU2" s="219">
        <v>13</v>
      </c>
      <c r="AV2" s="219">
        <v>0</v>
      </c>
      <c r="AW2" s="219">
        <v>20</v>
      </c>
      <c r="AZ2" s="219" t="s">
        <v>261</v>
      </c>
      <c r="BA2" s="219">
        <v>0</v>
      </c>
      <c r="BB2" s="219">
        <v>0</v>
      </c>
      <c r="BC2" s="219">
        <v>3</v>
      </c>
      <c r="BD2" s="219">
        <v>4</v>
      </c>
      <c r="BE2" s="219">
        <v>13</v>
      </c>
      <c r="BF2" s="219">
        <v>4.5</v>
      </c>
      <c r="BG2" s="219">
        <v>0.76</v>
      </c>
      <c r="BH2" s="219">
        <v>5</v>
      </c>
      <c r="BI2" s="219">
        <v>5</v>
      </c>
    </row>
    <row r="3" spans="1:61">
      <c r="AO3" s="219" t="s">
        <v>262</v>
      </c>
      <c r="AP3" s="219">
        <v>0</v>
      </c>
      <c r="AQ3" s="219">
        <v>0</v>
      </c>
      <c r="AR3" s="219">
        <v>2</v>
      </c>
      <c r="AS3" s="219">
        <v>3</v>
      </c>
      <c r="AT3" s="219">
        <v>2</v>
      </c>
      <c r="AU3" s="219">
        <v>13</v>
      </c>
      <c r="AV3" s="219">
        <v>0</v>
      </c>
      <c r="AW3" s="219">
        <v>20</v>
      </c>
      <c r="AZ3" s="219" t="s">
        <v>262</v>
      </c>
      <c r="BA3" s="219">
        <v>0</v>
      </c>
      <c r="BB3" s="219">
        <v>2</v>
      </c>
      <c r="BC3" s="219">
        <v>3</v>
      </c>
      <c r="BD3" s="219">
        <v>2</v>
      </c>
      <c r="BE3" s="219">
        <v>13</v>
      </c>
      <c r="BF3" s="219">
        <v>4.3</v>
      </c>
      <c r="BG3" s="219">
        <v>1.08</v>
      </c>
      <c r="BH3" s="219">
        <v>5</v>
      </c>
      <c r="BI3" s="219">
        <v>5</v>
      </c>
    </row>
    <row r="4" spans="1:61">
      <c r="AO4" s="219" t="s">
        <v>263</v>
      </c>
      <c r="AP4" s="219">
        <v>0</v>
      </c>
      <c r="AQ4" s="219">
        <v>0</v>
      </c>
      <c r="AR4" s="219">
        <v>1</v>
      </c>
      <c r="AS4" s="219">
        <v>3</v>
      </c>
      <c r="AT4" s="219">
        <v>2</v>
      </c>
      <c r="AU4" s="219">
        <v>14</v>
      </c>
      <c r="AV4" s="219">
        <v>0</v>
      </c>
      <c r="AW4" s="219">
        <v>20</v>
      </c>
      <c r="AZ4" s="219" t="s">
        <v>263</v>
      </c>
      <c r="BA4" s="219">
        <v>0</v>
      </c>
      <c r="BB4" s="219">
        <v>1</v>
      </c>
      <c r="BC4" s="219">
        <v>3</v>
      </c>
      <c r="BD4" s="219">
        <v>2</v>
      </c>
      <c r="BE4" s="219">
        <v>14</v>
      </c>
      <c r="BF4" s="219">
        <v>4.45</v>
      </c>
      <c r="BG4" s="219">
        <v>0.94</v>
      </c>
      <c r="BH4" s="219">
        <v>5</v>
      </c>
      <c r="BI4" s="219">
        <v>5</v>
      </c>
    </row>
    <row r="5" spans="1:61">
      <c r="AO5" s="219" t="s">
        <v>264</v>
      </c>
      <c r="AP5" s="219">
        <v>0</v>
      </c>
      <c r="AQ5" s="219">
        <v>0</v>
      </c>
      <c r="AR5" s="219">
        <v>1</v>
      </c>
      <c r="AS5" s="219">
        <v>2</v>
      </c>
      <c r="AT5" s="219">
        <v>3</v>
      </c>
      <c r="AU5" s="219">
        <v>14</v>
      </c>
      <c r="AV5" s="219">
        <v>0</v>
      </c>
      <c r="AW5" s="219">
        <v>20</v>
      </c>
      <c r="AZ5" s="219" t="s">
        <v>264</v>
      </c>
      <c r="BA5" s="219">
        <v>0</v>
      </c>
      <c r="BB5" s="219">
        <v>1</v>
      </c>
      <c r="BC5" s="219">
        <v>2</v>
      </c>
      <c r="BD5" s="219">
        <v>3</v>
      </c>
      <c r="BE5" s="219">
        <v>14</v>
      </c>
      <c r="BF5" s="219">
        <v>4.5</v>
      </c>
      <c r="BG5" s="219">
        <v>0.89</v>
      </c>
      <c r="BH5" s="219">
        <v>5</v>
      </c>
      <c r="BI5" s="219">
        <v>5</v>
      </c>
    </row>
    <row r="6" spans="1:61" ht="15.75">
      <c r="A6" s="254" t="s">
        <v>0</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19" t="s">
        <v>265</v>
      </c>
      <c r="AP6" s="219">
        <v>0</v>
      </c>
      <c r="AQ6" s="219">
        <v>0</v>
      </c>
      <c r="AR6" s="219">
        <v>0</v>
      </c>
      <c r="AS6" s="219">
        <v>4</v>
      </c>
      <c r="AT6" s="219">
        <v>6</v>
      </c>
      <c r="AU6" s="219">
        <v>10</v>
      </c>
      <c r="AV6" s="219">
        <v>0</v>
      </c>
      <c r="AW6" s="219">
        <v>20</v>
      </c>
      <c r="AZ6" s="219" t="s">
        <v>265</v>
      </c>
      <c r="BA6" s="219">
        <v>0</v>
      </c>
      <c r="BB6" s="219">
        <v>0</v>
      </c>
      <c r="BC6" s="219">
        <v>4</v>
      </c>
      <c r="BD6" s="219">
        <v>6</v>
      </c>
      <c r="BE6" s="219">
        <v>10</v>
      </c>
      <c r="BF6" s="219">
        <v>4.3</v>
      </c>
      <c r="BG6" s="219">
        <v>0.8</v>
      </c>
      <c r="BH6" s="219">
        <v>5</v>
      </c>
      <c r="BI6" s="219">
        <v>5</v>
      </c>
    </row>
    <row r="7" spans="1:61" ht="18.75" customHeight="1">
      <c r="A7" s="255" t="s">
        <v>2</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19" t="s">
        <v>266</v>
      </c>
      <c r="AP7" s="219">
        <v>0</v>
      </c>
      <c r="AQ7" s="219">
        <v>0</v>
      </c>
      <c r="AR7" s="219">
        <v>0</v>
      </c>
      <c r="AS7" s="219">
        <v>2</v>
      </c>
      <c r="AT7" s="219">
        <v>11</v>
      </c>
      <c r="AU7" s="219">
        <v>7</v>
      </c>
      <c r="AV7" s="219">
        <v>0</v>
      </c>
      <c r="AW7" s="219">
        <v>20</v>
      </c>
      <c r="AZ7" s="219" t="s">
        <v>266</v>
      </c>
      <c r="BA7" s="219">
        <v>0</v>
      </c>
      <c r="BB7" s="219">
        <v>0</v>
      </c>
      <c r="BC7" s="219">
        <v>2</v>
      </c>
      <c r="BD7" s="219">
        <v>11</v>
      </c>
      <c r="BE7" s="219">
        <v>7</v>
      </c>
      <c r="BF7" s="219">
        <v>4.25</v>
      </c>
      <c r="BG7" s="219">
        <v>0.64</v>
      </c>
      <c r="BH7" s="219">
        <v>4</v>
      </c>
      <c r="BI7" s="219">
        <v>4</v>
      </c>
    </row>
    <row r="8" spans="1:61" ht="15.75" customHeight="1">
      <c r="A8" s="256" t="s">
        <v>361</v>
      </c>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19" t="s">
        <v>267</v>
      </c>
      <c r="AP8" s="219">
        <v>0</v>
      </c>
      <c r="AQ8" s="219">
        <v>1</v>
      </c>
      <c r="AR8" s="219">
        <v>4</v>
      </c>
      <c r="AS8" s="219">
        <v>6</v>
      </c>
      <c r="AT8" s="219">
        <v>6</v>
      </c>
      <c r="AU8" s="219">
        <v>3</v>
      </c>
      <c r="AV8" s="219">
        <v>0</v>
      </c>
      <c r="AW8" s="219">
        <v>20</v>
      </c>
      <c r="AZ8" s="219" t="s">
        <v>267</v>
      </c>
      <c r="BA8" s="219">
        <v>1</v>
      </c>
      <c r="BB8" s="219">
        <v>4</v>
      </c>
      <c r="BC8" s="219">
        <v>6</v>
      </c>
      <c r="BD8" s="219">
        <v>6</v>
      </c>
      <c r="BE8" s="219">
        <v>3</v>
      </c>
      <c r="BF8" s="219">
        <v>3.3</v>
      </c>
      <c r="BG8" s="219">
        <v>1.1299999999999999</v>
      </c>
      <c r="BH8" s="219">
        <v>3</v>
      </c>
      <c r="BI8" s="219">
        <v>3</v>
      </c>
    </row>
    <row r="9" spans="1:61" ht="21" customHeight="1">
      <c r="AO9" s="219" t="s">
        <v>268</v>
      </c>
      <c r="AP9" s="219">
        <v>0</v>
      </c>
      <c r="AQ9" s="219">
        <v>1</v>
      </c>
      <c r="AR9" s="219">
        <v>0</v>
      </c>
      <c r="AS9" s="219">
        <v>2</v>
      </c>
      <c r="AT9" s="219">
        <v>2</v>
      </c>
      <c r="AU9" s="219">
        <v>15</v>
      </c>
      <c r="AV9" s="219">
        <v>0</v>
      </c>
      <c r="AW9" s="219">
        <v>20</v>
      </c>
      <c r="AZ9" s="219" t="s">
        <v>268</v>
      </c>
      <c r="BA9" s="219">
        <v>1</v>
      </c>
      <c r="BB9" s="219">
        <v>0</v>
      </c>
      <c r="BC9" s="219">
        <v>2</v>
      </c>
      <c r="BD9" s="219">
        <v>2</v>
      </c>
      <c r="BE9" s="219">
        <v>15</v>
      </c>
      <c r="BF9" s="219">
        <v>4.5</v>
      </c>
      <c r="BG9" s="219">
        <v>1.05</v>
      </c>
      <c r="BH9" s="219">
        <v>5</v>
      </c>
      <c r="BI9" s="219">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9" t="s">
        <v>269</v>
      </c>
      <c r="AP10" s="219">
        <v>10</v>
      </c>
      <c r="AQ10" s="219">
        <v>0</v>
      </c>
      <c r="AR10" s="219">
        <v>0</v>
      </c>
      <c r="AS10" s="219">
        <v>0</v>
      </c>
      <c r="AT10" s="219">
        <v>1</v>
      </c>
      <c r="AU10" s="219">
        <v>7</v>
      </c>
      <c r="AV10" s="219">
        <v>2</v>
      </c>
      <c r="AW10" s="219">
        <v>20</v>
      </c>
      <c r="AZ10" s="219" t="s">
        <v>269</v>
      </c>
      <c r="BA10" s="219">
        <v>0</v>
      </c>
      <c r="BB10" s="219">
        <v>0</v>
      </c>
      <c r="BC10" s="219">
        <v>0</v>
      </c>
      <c r="BD10" s="219">
        <v>1</v>
      </c>
      <c r="BE10" s="219">
        <v>7</v>
      </c>
      <c r="BF10" s="219">
        <v>4.88</v>
      </c>
      <c r="BG10" s="219">
        <v>0.35</v>
      </c>
      <c r="BH10" s="219">
        <v>5</v>
      </c>
      <c r="BI10" s="219">
        <v>5</v>
      </c>
    </row>
    <row r="11" spans="1:61" ht="33.75">
      <c r="A11" s="257"/>
      <c r="B11" s="257"/>
      <c r="C11" s="257"/>
      <c r="D11" s="257"/>
      <c r="E11" s="257"/>
      <c r="F11" s="257"/>
      <c r="G11" s="257"/>
      <c r="Y11" s="145"/>
      <c r="Z11" s="146"/>
      <c r="AA11" s="146"/>
      <c r="AB11" s="146"/>
      <c r="AC11" s="146"/>
      <c r="AD11" s="146"/>
      <c r="AE11" s="132"/>
      <c r="AL11" s="145"/>
      <c r="AM11" s="182"/>
      <c r="AN11" s="182"/>
      <c r="AO11" s="219" t="s">
        <v>270</v>
      </c>
      <c r="AP11" s="219">
        <v>9</v>
      </c>
      <c r="AQ11" s="219">
        <v>0</v>
      </c>
      <c r="AR11" s="219">
        <v>0</v>
      </c>
      <c r="AS11" s="219">
        <v>0</v>
      </c>
      <c r="AT11" s="219">
        <v>4</v>
      </c>
      <c r="AU11" s="219">
        <v>5</v>
      </c>
      <c r="AV11" s="219">
        <v>2</v>
      </c>
      <c r="AW11" s="219">
        <v>20</v>
      </c>
      <c r="AZ11" s="219" t="s">
        <v>270</v>
      </c>
      <c r="BA11" s="219">
        <v>0</v>
      </c>
      <c r="BB11" s="219">
        <v>0</v>
      </c>
      <c r="BC11" s="219">
        <v>0</v>
      </c>
      <c r="BD11" s="219">
        <v>4</v>
      </c>
      <c r="BE11" s="219">
        <v>5</v>
      </c>
      <c r="BF11" s="219">
        <v>4.5599999999999996</v>
      </c>
      <c r="BG11" s="219">
        <v>0.53</v>
      </c>
      <c r="BH11" s="219">
        <v>5</v>
      </c>
      <c r="BI11" s="219">
        <v>5</v>
      </c>
    </row>
    <row r="12" spans="1:61" ht="33.75">
      <c r="A12" s="212"/>
      <c r="B12" s="212"/>
      <c r="C12" s="212"/>
      <c r="D12" s="212"/>
      <c r="E12" s="212"/>
      <c r="F12" s="212"/>
      <c r="G12" s="212"/>
      <c r="Y12" s="145"/>
      <c r="Z12" s="146"/>
      <c r="AA12" s="146"/>
      <c r="AB12" s="146"/>
      <c r="AC12" s="146"/>
      <c r="AD12" s="146"/>
      <c r="AE12" s="132"/>
      <c r="AL12" s="145"/>
      <c r="AM12" s="182"/>
      <c r="AN12" s="182"/>
      <c r="AO12" s="219" t="s">
        <v>271</v>
      </c>
      <c r="AP12" s="219">
        <v>0</v>
      </c>
      <c r="AQ12" s="219">
        <v>0</v>
      </c>
      <c r="AR12" s="219">
        <v>0</v>
      </c>
      <c r="AS12" s="219">
        <v>1</v>
      </c>
      <c r="AT12" s="219">
        <v>12</v>
      </c>
      <c r="AU12" s="219">
        <v>7</v>
      </c>
      <c r="AV12" s="219">
        <v>0</v>
      </c>
      <c r="AW12" s="219">
        <v>20</v>
      </c>
      <c r="AZ12" s="219" t="s">
        <v>271</v>
      </c>
      <c r="BA12" s="219">
        <v>0</v>
      </c>
      <c r="BB12" s="219">
        <v>0</v>
      </c>
      <c r="BC12" s="219">
        <v>1</v>
      </c>
      <c r="BD12" s="219">
        <v>12</v>
      </c>
      <c r="BE12" s="219">
        <v>7</v>
      </c>
      <c r="BF12" s="219">
        <v>4.3</v>
      </c>
      <c r="BG12" s="219">
        <v>0.56999999999999995</v>
      </c>
      <c r="BH12" s="219">
        <v>4</v>
      </c>
      <c r="BI12" s="219">
        <v>4</v>
      </c>
    </row>
    <row r="13" spans="1:61" ht="33.75">
      <c r="A13" s="212"/>
      <c r="B13" s="212"/>
      <c r="C13" s="212"/>
      <c r="D13" s="212"/>
      <c r="E13" s="212"/>
      <c r="F13" s="212"/>
      <c r="G13" s="212"/>
      <c r="Y13" s="145"/>
      <c r="Z13" s="146"/>
      <c r="AA13" s="146"/>
      <c r="AB13" s="146"/>
      <c r="AC13" s="146"/>
      <c r="AD13" s="146"/>
      <c r="AE13" s="132"/>
      <c r="AL13" s="145"/>
      <c r="AM13" s="182"/>
      <c r="AN13" s="182"/>
      <c r="AO13" s="219" t="s">
        <v>272</v>
      </c>
      <c r="AP13" s="219">
        <v>0</v>
      </c>
      <c r="AQ13" s="219">
        <v>0</v>
      </c>
      <c r="AR13" s="219">
        <v>1</v>
      </c>
      <c r="AS13" s="219">
        <v>2</v>
      </c>
      <c r="AT13" s="219">
        <v>9</v>
      </c>
      <c r="AU13" s="219">
        <v>7</v>
      </c>
      <c r="AV13" s="219">
        <v>1</v>
      </c>
      <c r="AW13" s="219">
        <v>20</v>
      </c>
      <c r="AZ13" s="219" t="s">
        <v>272</v>
      </c>
      <c r="BA13" s="219">
        <v>0</v>
      </c>
      <c r="BB13" s="219">
        <v>1</v>
      </c>
      <c r="BC13" s="219">
        <v>2</v>
      </c>
      <c r="BD13" s="219">
        <v>9</v>
      </c>
      <c r="BE13" s="219">
        <v>7</v>
      </c>
      <c r="BF13" s="219">
        <v>4.16</v>
      </c>
      <c r="BG13" s="219">
        <v>0.83</v>
      </c>
      <c r="BH13" s="219">
        <v>4</v>
      </c>
      <c r="BI13" s="219">
        <v>4</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9" t="s">
        <v>273</v>
      </c>
      <c r="AP14" s="219">
        <v>0</v>
      </c>
      <c r="AQ14" s="219">
        <v>0</v>
      </c>
      <c r="AR14" s="219">
        <v>1</v>
      </c>
      <c r="AS14" s="219">
        <v>2</v>
      </c>
      <c r="AT14" s="219">
        <v>8</v>
      </c>
      <c r="AU14" s="219">
        <v>8</v>
      </c>
      <c r="AV14" s="219">
        <v>1</v>
      </c>
      <c r="AW14" s="219">
        <v>20</v>
      </c>
      <c r="AZ14" s="219" t="s">
        <v>273</v>
      </c>
      <c r="BA14" s="219">
        <v>0</v>
      </c>
      <c r="BB14" s="219">
        <v>1</v>
      </c>
      <c r="BC14" s="219">
        <v>2</v>
      </c>
      <c r="BD14" s="219">
        <v>8</v>
      </c>
      <c r="BE14" s="219">
        <v>8</v>
      </c>
      <c r="BF14" s="219">
        <v>4.21</v>
      </c>
      <c r="BG14" s="219">
        <v>0.85</v>
      </c>
      <c r="BH14" s="219">
        <v>4</v>
      </c>
      <c r="BI14" s="219">
        <v>4</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9" t="s">
        <v>274</v>
      </c>
      <c r="AP15" s="219">
        <v>0</v>
      </c>
      <c r="AQ15" s="219">
        <v>1</v>
      </c>
      <c r="AR15" s="219">
        <v>0</v>
      </c>
      <c r="AS15" s="219">
        <v>5</v>
      </c>
      <c r="AT15" s="219">
        <v>7</v>
      </c>
      <c r="AU15" s="219">
        <v>7</v>
      </c>
      <c r="AV15" s="219">
        <v>0</v>
      </c>
      <c r="AW15" s="219">
        <v>20</v>
      </c>
      <c r="AZ15" s="219" t="s">
        <v>274</v>
      </c>
      <c r="BA15" s="219">
        <v>1</v>
      </c>
      <c r="BB15" s="219">
        <v>0</v>
      </c>
      <c r="BC15" s="219">
        <v>5</v>
      </c>
      <c r="BD15" s="219">
        <v>7</v>
      </c>
      <c r="BE15" s="219">
        <v>7</v>
      </c>
      <c r="BF15" s="219">
        <v>3.95</v>
      </c>
      <c r="BG15" s="219">
        <v>1.05</v>
      </c>
      <c r="BH15" s="219">
        <v>4</v>
      </c>
      <c r="BI15" s="219">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9" t="s">
        <v>275</v>
      </c>
      <c r="AP16" s="219">
        <v>0</v>
      </c>
      <c r="AQ16" s="219">
        <v>1</v>
      </c>
      <c r="AR16" s="219">
        <v>0</v>
      </c>
      <c r="AS16" s="219">
        <v>6</v>
      </c>
      <c r="AT16" s="219">
        <v>2</v>
      </c>
      <c r="AU16" s="219">
        <v>5</v>
      </c>
      <c r="AV16" s="219">
        <v>6</v>
      </c>
      <c r="AW16" s="219">
        <v>20</v>
      </c>
      <c r="AZ16" s="219" t="s">
        <v>275</v>
      </c>
      <c r="BA16" s="219">
        <v>1</v>
      </c>
      <c r="BB16" s="219">
        <v>0</v>
      </c>
      <c r="BC16" s="219">
        <v>6</v>
      </c>
      <c r="BD16" s="219">
        <v>2</v>
      </c>
      <c r="BE16" s="219">
        <v>5</v>
      </c>
      <c r="BF16" s="219">
        <v>3.71</v>
      </c>
      <c r="BG16" s="219">
        <v>1.2</v>
      </c>
      <c r="BH16" s="219">
        <v>4</v>
      </c>
      <c r="BI16" s="219">
        <v>3</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9" t="s">
        <v>276</v>
      </c>
      <c r="AP17" s="219">
        <v>0</v>
      </c>
      <c r="AQ17" s="219">
        <v>0</v>
      </c>
      <c r="AR17" s="219">
        <v>0</v>
      </c>
      <c r="AS17" s="219">
        <v>9</v>
      </c>
      <c r="AT17" s="219">
        <v>6</v>
      </c>
      <c r="AU17" s="219">
        <v>5</v>
      </c>
      <c r="AV17" s="219">
        <v>0</v>
      </c>
      <c r="AW17" s="219">
        <v>20</v>
      </c>
      <c r="AZ17" s="219" t="s">
        <v>276</v>
      </c>
      <c r="BA17" s="219">
        <v>0</v>
      </c>
      <c r="BB17" s="219">
        <v>0</v>
      </c>
      <c r="BC17" s="219">
        <v>9</v>
      </c>
      <c r="BD17" s="219">
        <v>6</v>
      </c>
      <c r="BE17" s="219">
        <v>5</v>
      </c>
      <c r="BF17" s="219">
        <v>3.8</v>
      </c>
      <c r="BG17" s="219">
        <v>0.83</v>
      </c>
      <c r="BH17" s="219">
        <v>4</v>
      </c>
      <c r="BI17" s="219">
        <v>3</v>
      </c>
    </row>
    <row r="18" spans="1:61" ht="21">
      <c r="A18" s="252" t="s">
        <v>214</v>
      </c>
      <c r="B18" s="252"/>
      <c r="C18" s="252"/>
      <c r="D18" s="252"/>
      <c r="E18" s="252"/>
      <c r="F18" s="252"/>
      <c r="G18" s="252"/>
      <c r="H18" s="252"/>
      <c r="I18" s="252"/>
      <c r="J18" s="252"/>
      <c r="K18" s="252"/>
      <c r="L18" s="252"/>
      <c r="M18" s="252"/>
      <c r="N18" s="252"/>
      <c r="O18" s="252"/>
      <c r="P18" s="252"/>
      <c r="Q18" s="252"/>
      <c r="R18" s="252"/>
      <c r="S18" s="252"/>
      <c r="T18" s="252"/>
      <c r="U18" s="252"/>
      <c r="V18" s="4"/>
      <c r="W18" s="4"/>
      <c r="X18" s="4"/>
      <c r="Y18" s="150"/>
      <c r="Z18" s="151"/>
      <c r="AA18" s="152"/>
      <c r="AB18" s="153"/>
      <c r="AC18" s="153"/>
      <c r="AD18" s="153"/>
      <c r="AE18" s="132"/>
      <c r="AF18" s="4"/>
      <c r="AG18" s="4"/>
      <c r="AH18" s="4"/>
      <c r="AI18" s="4"/>
      <c r="AJ18" s="4"/>
      <c r="AK18" s="4"/>
      <c r="AL18" s="150"/>
      <c r="AM18" s="184"/>
      <c r="AN18" s="185"/>
      <c r="AO18" s="219" t="s">
        <v>277</v>
      </c>
      <c r="AP18" s="219">
        <v>0</v>
      </c>
      <c r="AQ18" s="219">
        <v>0</v>
      </c>
      <c r="AR18" s="219">
        <v>0</v>
      </c>
      <c r="AS18" s="219">
        <v>5</v>
      </c>
      <c r="AT18" s="219">
        <v>10</v>
      </c>
      <c r="AU18" s="219">
        <v>5</v>
      </c>
      <c r="AV18" s="219">
        <v>0</v>
      </c>
      <c r="AW18" s="219">
        <v>20</v>
      </c>
      <c r="AZ18" s="219" t="s">
        <v>277</v>
      </c>
      <c r="BA18" s="219">
        <v>0</v>
      </c>
      <c r="BB18" s="219">
        <v>0</v>
      </c>
      <c r="BC18" s="219">
        <v>5</v>
      </c>
      <c r="BD18" s="219">
        <v>10</v>
      </c>
      <c r="BE18" s="219">
        <v>5</v>
      </c>
      <c r="BF18" s="219">
        <v>4</v>
      </c>
      <c r="BG18" s="219">
        <v>0.73</v>
      </c>
      <c r="BH18" s="219">
        <v>4</v>
      </c>
      <c r="BI18" s="219">
        <v>4</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9" t="s">
        <v>278</v>
      </c>
      <c r="AP19" s="219">
        <v>0</v>
      </c>
      <c r="AQ19" s="219">
        <v>0</v>
      </c>
      <c r="AR19" s="219">
        <v>0</v>
      </c>
      <c r="AS19" s="219">
        <v>2</v>
      </c>
      <c r="AT19" s="219">
        <v>6</v>
      </c>
      <c r="AU19" s="219">
        <v>12</v>
      </c>
      <c r="AV19" s="219">
        <v>0</v>
      </c>
      <c r="AW19" s="219">
        <v>20</v>
      </c>
      <c r="AZ19" s="219" t="s">
        <v>278</v>
      </c>
      <c r="BA19" s="219">
        <v>0</v>
      </c>
      <c r="BB19" s="219">
        <v>0</v>
      </c>
      <c r="BC19" s="219">
        <v>2</v>
      </c>
      <c r="BD19" s="219">
        <v>6</v>
      </c>
      <c r="BE19" s="219">
        <v>12</v>
      </c>
      <c r="BF19" s="219">
        <v>4.5</v>
      </c>
      <c r="BG19" s="219">
        <v>0.69</v>
      </c>
      <c r="BH19" s="219">
        <v>5</v>
      </c>
      <c r="BI19" s="219">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9" t="s">
        <v>279</v>
      </c>
      <c r="AP20" s="219">
        <v>4</v>
      </c>
      <c r="AQ20" s="219">
        <v>0</v>
      </c>
      <c r="AR20" s="219">
        <v>2</v>
      </c>
      <c r="AS20" s="219">
        <v>3</v>
      </c>
      <c r="AT20" s="219">
        <v>5</v>
      </c>
      <c r="AU20" s="219">
        <v>6</v>
      </c>
      <c r="AV20" s="219">
        <v>0</v>
      </c>
      <c r="AW20" s="219">
        <v>20</v>
      </c>
      <c r="AZ20" s="219" t="s">
        <v>279</v>
      </c>
      <c r="BA20" s="219">
        <v>0</v>
      </c>
      <c r="BB20" s="219">
        <v>2</v>
      </c>
      <c r="BC20" s="219">
        <v>3</v>
      </c>
      <c r="BD20" s="219">
        <v>5</v>
      </c>
      <c r="BE20" s="219">
        <v>6</v>
      </c>
      <c r="BF20" s="219">
        <v>3.94</v>
      </c>
      <c r="BG20" s="219">
        <v>1.06</v>
      </c>
      <c r="BH20" s="219">
        <v>4</v>
      </c>
      <c r="BI20" s="219">
        <v>5</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9" t="s">
        <v>280</v>
      </c>
      <c r="AP21" s="219">
        <v>3</v>
      </c>
      <c r="AQ21" s="219">
        <v>1</v>
      </c>
      <c r="AR21" s="219">
        <v>2</v>
      </c>
      <c r="AS21" s="219">
        <v>6</v>
      </c>
      <c r="AT21" s="219">
        <v>3</v>
      </c>
      <c r="AU21" s="219">
        <v>5</v>
      </c>
      <c r="AV21" s="219">
        <v>0</v>
      </c>
      <c r="AW21" s="219">
        <v>20</v>
      </c>
      <c r="AZ21" s="219" t="s">
        <v>280</v>
      </c>
      <c r="BA21" s="219">
        <v>1</v>
      </c>
      <c r="BB21" s="219">
        <v>2</v>
      </c>
      <c r="BC21" s="219">
        <v>6</v>
      </c>
      <c r="BD21" s="219">
        <v>3</v>
      </c>
      <c r="BE21" s="219">
        <v>5</v>
      </c>
      <c r="BF21" s="219">
        <v>3.53</v>
      </c>
      <c r="BG21" s="219">
        <v>1.23</v>
      </c>
      <c r="BH21" s="219">
        <v>3</v>
      </c>
      <c r="BI21" s="219">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9" t="s">
        <v>281</v>
      </c>
      <c r="AP22" s="219">
        <v>5</v>
      </c>
      <c r="AQ22" s="219">
        <v>1</v>
      </c>
      <c r="AR22" s="219">
        <v>4</v>
      </c>
      <c r="AS22" s="219">
        <v>3</v>
      </c>
      <c r="AT22" s="219">
        <v>1</v>
      </c>
      <c r="AU22" s="219">
        <v>5</v>
      </c>
      <c r="AV22" s="219">
        <v>1</v>
      </c>
      <c r="AW22" s="219">
        <v>20</v>
      </c>
      <c r="AZ22" s="219" t="s">
        <v>281</v>
      </c>
      <c r="BA22" s="219">
        <v>1</v>
      </c>
      <c r="BB22" s="219">
        <v>4</v>
      </c>
      <c r="BC22" s="219">
        <v>3</v>
      </c>
      <c r="BD22" s="219">
        <v>1</v>
      </c>
      <c r="BE22" s="219">
        <v>5</v>
      </c>
      <c r="BF22" s="219">
        <v>3.36</v>
      </c>
      <c r="BG22" s="219">
        <v>1.45</v>
      </c>
      <c r="BH22" s="219">
        <v>3</v>
      </c>
      <c r="BI22" s="219">
        <v>5</v>
      </c>
    </row>
    <row r="23" spans="1:61" ht="34.5" customHeight="1">
      <c r="A23" s="153"/>
      <c r="B23" s="133" t="s">
        <v>216</v>
      </c>
      <c r="C23" s="157">
        <v>3</v>
      </c>
      <c r="D23" s="128">
        <f>C23/SUM(C$23:C$29)</f>
        <v>0.13043478260869565</v>
      </c>
      <c r="E23" s="116"/>
      <c r="F23" s="4"/>
      <c r="G23" s="4"/>
      <c r="H23" s="151"/>
      <c r="I23" s="151"/>
      <c r="J23" s="152"/>
      <c r="K23" s="153"/>
      <c r="L23" s="156"/>
      <c r="M23" s="156"/>
      <c r="N23" s="132"/>
      <c r="P23" s="4"/>
      <c r="Q23" s="4"/>
      <c r="R23" s="4"/>
      <c r="S23" s="4"/>
      <c r="T23" s="4"/>
      <c r="U23" s="146"/>
      <c r="V23" s="151"/>
      <c r="W23" s="152"/>
      <c r="X23" s="153"/>
      <c r="AO23" s="219" t="s">
        <v>282</v>
      </c>
      <c r="AP23" s="219">
        <v>5</v>
      </c>
      <c r="AQ23" s="219">
        <v>1</v>
      </c>
      <c r="AR23" s="219">
        <v>1</v>
      </c>
      <c r="AS23" s="219">
        <v>3</v>
      </c>
      <c r="AT23" s="219">
        <v>5</v>
      </c>
      <c r="AU23" s="219">
        <v>5</v>
      </c>
      <c r="AV23" s="219">
        <v>0</v>
      </c>
      <c r="AW23" s="219">
        <v>20</v>
      </c>
      <c r="AZ23" s="219" t="s">
        <v>282</v>
      </c>
      <c r="BA23" s="219">
        <v>1</v>
      </c>
      <c r="BB23" s="219">
        <v>1</v>
      </c>
      <c r="BC23" s="219">
        <v>3</v>
      </c>
      <c r="BD23" s="219">
        <v>5</v>
      </c>
      <c r="BE23" s="219">
        <v>5</v>
      </c>
      <c r="BF23" s="219">
        <v>3.8</v>
      </c>
      <c r="BG23" s="219">
        <v>1.21</v>
      </c>
      <c r="BH23" s="219">
        <v>4</v>
      </c>
      <c r="BI23" s="219">
        <v>4</v>
      </c>
    </row>
    <row r="24" spans="1:61" ht="18.75" customHeight="1">
      <c r="A24" s="153"/>
      <c r="B24" s="133" t="s">
        <v>217</v>
      </c>
      <c r="C24" s="157">
        <v>15</v>
      </c>
      <c r="D24" s="128">
        <f t="shared" ref="D24:D29" si="0">C24/SUM(C$23:C$29)</f>
        <v>0.65217391304347827</v>
      </c>
      <c r="E24" s="116"/>
      <c r="F24" s="4"/>
      <c r="G24" s="4"/>
      <c r="H24" s="150"/>
      <c r="I24" s="146"/>
      <c r="J24" s="152"/>
      <c r="K24" s="153"/>
      <c r="L24" s="156"/>
      <c r="M24" s="156"/>
      <c r="N24" s="132"/>
      <c r="P24" s="4"/>
      <c r="Q24" s="4"/>
      <c r="R24" s="4"/>
      <c r="S24" s="4"/>
      <c r="T24" s="4"/>
      <c r="U24" s="146"/>
      <c r="V24" s="151"/>
      <c r="W24" s="152"/>
      <c r="X24" s="153"/>
      <c r="AO24" s="219" t="s">
        <v>283</v>
      </c>
      <c r="AP24" s="219">
        <v>7</v>
      </c>
      <c r="AQ24" s="219">
        <v>1</v>
      </c>
      <c r="AR24" s="219">
        <v>1</v>
      </c>
      <c r="AS24" s="219">
        <v>2</v>
      </c>
      <c r="AT24" s="219">
        <v>3</v>
      </c>
      <c r="AU24" s="219">
        <v>5</v>
      </c>
      <c r="AV24" s="219">
        <v>1</v>
      </c>
      <c r="AW24" s="219">
        <v>20</v>
      </c>
      <c r="AZ24" s="219" t="s">
        <v>283</v>
      </c>
      <c r="BA24" s="219">
        <v>1</v>
      </c>
      <c r="BB24" s="219">
        <v>1</v>
      </c>
      <c r="BC24" s="219">
        <v>2</v>
      </c>
      <c r="BD24" s="219">
        <v>3</v>
      </c>
      <c r="BE24" s="219">
        <v>5</v>
      </c>
      <c r="BF24" s="219">
        <v>3.83</v>
      </c>
      <c r="BG24" s="219">
        <v>1.34</v>
      </c>
      <c r="BH24" s="219">
        <v>4</v>
      </c>
      <c r="BI24" s="219">
        <v>5</v>
      </c>
    </row>
    <row r="25" spans="1:61" ht="18.75" customHeight="1">
      <c r="A25" s="153"/>
      <c r="B25" s="133" t="s">
        <v>218</v>
      </c>
      <c r="C25" s="157">
        <v>4</v>
      </c>
      <c r="D25" s="128">
        <f t="shared" si="0"/>
        <v>0.17391304347826086</v>
      </c>
      <c r="E25" s="116"/>
      <c r="F25" s="4"/>
      <c r="G25" s="4"/>
      <c r="H25" s="4"/>
      <c r="I25" s="4"/>
      <c r="J25" s="4"/>
      <c r="K25" s="4"/>
      <c r="L25" s="4"/>
      <c r="P25" s="4"/>
      <c r="Q25" s="4"/>
      <c r="R25" s="4"/>
      <c r="S25" s="4"/>
      <c r="T25" s="4"/>
      <c r="U25" s="146"/>
      <c r="V25" s="151"/>
      <c r="W25" s="152"/>
      <c r="X25" s="153"/>
      <c r="AO25" s="219" t="s">
        <v>284</v>
      </c>
      <c r="AP25" s="219">
        <v>7</v>
      </c>
      <c r="AQ25" s="219">
        <v>1</v>
      </c>
      <c r="AR25" s="219">
        <v>1</v>
      </c>
      <c r="AS25" s="219">
        <v>3</v>
      </c>
      <c r="AT25" s="219">
        <v>3</v>
      </c>
      <c r="AU25" s="219">
        <v>4</v>
      </c>
      <c r="AV25" s="219">
        <v>1</v>
      </c>
      <c r="AW25" s="219">
        <v>20</v>
      </c>
      <c r="AZ25" s="219" t="s">
        <v>284</v>
      </c>
      <c r="BA25" s="219">
        <v>1</v>
      </c>
      <c r="BB25" s="219">
        <v>1</v>
      </c>
      <c r="BC25" s="219">
        <v>3</v>
      </c>
      <c r="BD25" s="219">
        <v>3</v>
      </c>
      <c r="BE25" s="219">
        <v>4</v>
      </c>
      <c r="BF25" s="219">
        <v>3.67</v>
      </c>
      <c r="BG25" s="219">
        <v>1.3</v>
      </c>
      <c r="BH25" s="219">
        <v>4</v>
      </c>
      <c r="BI25" s="219">
        <v>5</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9" t="s">
        <v>285</v>
      </c>
      <c r="AP26" s="219">
        <v>7</v>
      </c>
      <c r="AQ26" s="219">
        <v>1</v>
      </c>
      <c r="AR26" s="219">
        <v>1</v>
      </c>
      <c r="AS26" s="219">
        <v>4</v>
      </c>
      <c r="AT26" s="219">
        <v>1</v>
      </c>
      <c r="AU26" s="219">
        <v>4</v>
      </c>
      <c r="AV26" s="219">
        <v>2</v>
      </c>
      <c r="AW26" s="219">
        <v>20</v>
      </c>
      <c r="AZ26" s="219" t="s">
        <v>285</v>
      </c>
      <c r="BA26" s="219">
        <v>1</v>
      </c>
      <c r="BB26" s="219">
        <v>1</v>
      </c>
      <c r="BC26" s="219">
        <v>4</v>
      </c>
      <c r="BD26" s="219">
        <v>1</v>
      </c>
      <c r="BE26" s="219">
        <v>4</v>
      </c>
      <c r="BF26" s="219">
        <v>3.55</v>
      </c>
      <c r="BG26" s="219">
        <v>1.37</v>
      </c>
      <c r="BH26" s="219">
        <v>3</v>
      </c>
      <c r="BI26" s="219">
        <v>3</v>
      </c>
    </row>
    <row r="27" spans="1:61" ht="56.25" customHeight="1">
      <c r="A27" s="153"/>
      <c r="B27" s="133" t="s">
        <v>220</v>
      </c>
      <c r="C27" s="157">
        <v>1</v>
      </c>
      <c r="D27" s="128">
        <f t="shared" si="0"/>
        <v>4.3478260869565216E-2</v>
      </c>
      <c r="E27" s="116"/>
      <c r="F27" s="4"/>
      <c r="G27" s="4"/>
      <c r="H27" s="4"/>
      <c r="I27" s="4"/>
      <c r="J27" s="4"/>
      <c r="K27" s="4"/>
      <c r="L27" s="4"/>
      <c r="P27" s="4"/>
      <c r="Q27" s="4"/>
      <c r="R27" s="4"/>
      <c r="S27" s="4"/>
      <c r="T27" s="4"/>
      <c r="U27" s="4"/>
      <c r="V27" s="4"/>
      <c r="W27" s="4"/>
      <c r="X27" s="4"/>
      <c r="AO27" s="219" t="s">
        <v>286</v>
      </c>
      <c r="AP27" s="219">
        <v>1</v>
      </c>
      <c r="AQ27" s="219">
        <v>1</v>
      </c>
      <c r="AR27" s="219">
        <v>1</v>
      </c>
      <c r="AS27" s="219">
        <v>6</v>
      </c>
      <c r="AT27" s="219">
        <v>3</v>
      </c>
      <c r="AU27" s="219">
        <v>7</v>
      </c>
      <c r="AV27" s="219">
        <v>1</v>
      </c>
      <c r="AW27" s="219">
        <v>20</v>
      </c>
      <c r="AZ27" s="219" t="s">
        <v>286</v>
      </c>
      <c r="BA27" s="219">
        <v>1</v>
      </c>
      <c r="BB27" s="219">
        <v>1</v>
      </c>
      <c r="BC27" s="219">
        <v>6</v>
      </c>
      <c r="BD27" s="219">
        <v>3</v>
      </c>
      <c r="BE27" s="219">
        <v>7</v>
      </c>
      <c r="BF27" s="219">
        <v>3.78</v>
      </c>
      <c r="BG27" s="219">
        <v>1.22</v>
      </c>
      <c r="BH27" s="219">
        <v>4</v>
      </c>
      <c r="BI27" s="219">
        <v>5</v>
      </c>
    </row>
    <row r="28" spans="1:61" ht="56.25">
      <c r="A28" s="4"/>
      <c r="B28" s="133" t="s">
        <v>221</v>
      </c>
      <c r="C28" s="157">
        <v>0</v>
      </c>
      <c r="D28" s="128">
        <f t="shared" si="0"/>
        <v>0</v>
      </c>
      <c r="E28" s="4"/>
      <c r="F28" s="4"/>
      <c r="G28" s="4"/>
      <c r="H28" s="4"/>
      <c r="I28" s="4"/>
      <c r="J28" s="4"/>
      <c r="K28" s="4"/>
      <c r="L28" s="4"/>
      <c r="P28" s="4"/>
      <c r="Q28" s="4"/>
      <c r="R28" s="4"/>
      <c r="S28" s="4"/>
      <c r="T28" s="4"/>
      <c r="U28" s="4"/>
      <c r="V28" s="4"/>
      <c r="W28" s="4"/>
      <c r="X28" s="4"/>
      <c r="AO28" s="219" t="s">
        <v>287</v>
      </c>
      <c r="AP28" s="219">
        <v>0</v>
      </c>
      <c r="AQ28" s="219">
        <v>0</v>
      </c>
      <c r="AR28" s="219">
        <v>0</v>
      </c>
      <c r="AS28" s="219">
        <v>1</v>
      </c>
      <c r="AT28" s="219">
        <v>0</v>
      </c>
      <c r="AU28" s="219">
        <v>0</v>
      </c>
      <c r="AV28" s="219">
        <v>0</v>
      </c>
      <c r="AW28" s="219">
        <v>1</v>
      </c>
      <c r="AZ28" s="219" t="s">
        <v>287</v>
      </c>
      <c r="BA28" s="219">
        <v>0</v>
      </c>
      <c r="BB28" s="219">
        <v>0</v>
      </c>
      <c r="BC28" s="219">
        <v>1</v>
      </c>
      <c r="BD28" s="219">
        <v>0</v>
      </c>
      <c r="BE28" s="219">
        <v>0</v>
      </c>
      <c r="BF28" s="219">
        <v>3</v>
      </c>
      <c r="BG28" s="219" t="s">
        <v>342</v>
      </c>
      <c r="BH28" s="219">
        <v>3</v>
      </c>
      <c r="BI28" s="219">
        <v>3</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9" t="s">
        <v>288</v>
      </c>
      <c r="AP29" s="219">
        <v>0</v>
      </c>
      <c r="AQ29" s="219">
        <v>0</v>
      </c>
      <c r="AR29" s="219">
        <v>0</v>
      </c>
      <c r="AS29" s="219">
        <v>0</v>
      </c>
      <c r="AT29" s="219">
        <v>1</v>
      </c>
      <c r="AU29" s="219">
        <v>0</v>
      </c>
      <c r="AV29" s="219">
        <v>0</v>
      </c>
      <c r="AW29" s="219">
        <v>1</v>
      </c>
      <c r="AZ29" s="219" t="s">
        <v>288</v>
      </c>
      <c r="BA29" s="219">
        <v>0</v>
      </c>
      <c r="BB29" s="219">
        <v>0</v>
      </c>
      <c r="BC29" s="219">
        <v>0</v>
      </c>
      <c r="BD29" s="219">
        <v>1</v>
      </c>
      <c r="BE29" s="219">
        <v>0</v>
      </c>
      <c r="BF29" s="219">
        <v>4</v>
      </c>
      <c r="BG29" s="219" t="s">
        <v>342</v>
      </c>
      <c r="BH29" s="219">
        <v>4</v>
      </c>
      <c r="BI29" s="219">
        <v>4</v>
      </c>
    </row>
    <row r="30" spans="1:61">
      <c r="A30" s="4"/>
      <c r="B30" s="190"/>
      <c r="C30" s="4"/>
      <c r="D30" s="4"/>
      <c r="E30" s="4"/>
      <c r="F30" s="4"/>
      <c r="G30" s="4"/>
      <c r="H30" s="4"/>
      <c r="I30" s="4"/>
      <c r="J30" s="4"/>
      <c r="K30" s="4"/>
      <c r="L30" s="4"/>
      <c r="P30" s="4"/>
      <c r="Q30" s="4"/>
      <c r="R30" s="4"/>
      <c r="S30" s="4"/>
      <c r="T30" s="4"/>
      <c r="U30" s="4"/>
      <c r="V30" s="4"/>
      <c r="W30" s="4"/>
      <c r="X30" s="4"/>
      <c r="AO30" s="219" t="s">
        <v>289</v>
      </c>
      <c r="AP30" s="219">
        <v>0</v>
      </c>
      <c r="AQ30" s="219">
        <v>0</v>
      </c>
      <c r="AR30" s="219">
        <v>0</v>
      </c>
      <c r="AS30" s="219">
        <v>0</v>
      </c>
      <c r="AT30" s="219">
        <v>1</v>
      </c>
      <c r="AU30" s="219">
        <v>0</v>
      </c>
      <c r="AV30" s="219">
        <v>0</v>
      </c>
      <c r="AW30" s="219">
        <v>1</v>
      </c>
      <c r="AZ30" s="219" t="s">
        <v>289</v>
      </c>
      <c r="BA30" s="219">
        <v>0</v>
      </c>
      <c r="BB30" s="219">
        <v>0</v>
      </c>
      <c r="BC30" s="219">
        <v>0</v>
      </c>
      <c r="BD30" s="219">
        <v>1</v>
      </c>
      <c r="BE30" s="219">
        <v>0</v>
      </c>
      <c r="BF30" s="219">
        <v>4</v>
      </c>
      <c r="BG30" s="219" t="s">
        <v>342</v>
      </c>
      <c r="BH30" s="219">
        <v>4</v>
      </c>
      <c r="BI30" s="219">
        <v>4</v>
      </c>
    </row>
    <row r="31" spans="1:61">
      <c r="A31" s="4"/>
      <c r="B31" s="4"/>
      <c r="C31" s="4"/>
      <c r="D31" s="4"/>
      <c r="E31" s="4"/>
      <c r="F31" s="4"/>
      <c r="G31" s="4"/>
      <c r="H31" s="4"/>
      <c r="I31" s="4"/>
      <c r="J31" s="4"/>
      <c r="K31" s="4"/>
      <c r="L31" s="4"/>
      <c r="P31" s="4"/>
      <c r="Q31" s="4"/>
      <c r="R31" s="4"/>
      <c r="S31" s="4"/>
      <c r="T31" s="4"/>
      <c r="U31" s="4"/>
      <c r="V31" s="4"/>
      <c r="W31" s="4"/>
      <c r="X31" s="4"/>
      <c r="AO31" s="219" t="s">
        <v>290</v>
      </c>
      <c r="AP31" s="219">
        <v>0</v>
      </c>
      <c r="AQ31" s="219">
        <v>0</v>
      </c>
      <c r="AR31" s="219">
        <v>0</v>
      </c>
      <c r="AS31" s="219">
        <v>0</v>
      </c>
      <c r="AT31" s="219">
        <v>1</v>
      </c>
      <c r="AU31" s="219">
        <v>0</v>
      </c>
      <c r="AV31" s="219">
        <v>0</v>
      </c>
      <c r="AW31" s="219">
        <v>1</v>
      </c>
      <c r="AZ31" s="219" t="s">
        <v>290</v>
      </c>
      <c r="BA31" s="219">
        <v>0</v>
      </c>
      <c r="BB31" s="219">
        <v>0</v>
      </c>
      <c r="BC31" s="219">
        <v>0</v>
      </c>
      <c r="BD31" s="219">
        <v>1</v>
      </c>
      <c r="BE31" s="219">
        <v>0</v>
      </c>
      <c r="BF31" s="219">
        <v>4</v>
      </c>
      <c r="BG31" s="219" t="s">
        <v>342</v>
      </c>
      <c r="BH31" s="219">
        <v>4</v>
      </c>
      <c r="BI31" s="219">
        <v>4</v>
      </c>
    </row>
    <row r="32" spans="1:61">
      <c r="A32" s="4"/>
      <c r="B32" s="4"/>
      <c r="C32" s="4"/>
      <c r="D32" s="4"/>
      <c r="E32" s="4"/>
      <c r="F32" s="4"/>
      <c r="G32" s="4"/>
      <c r="H32" s="4"/>
      <c r="I32" s="4"/>
      <c r="J32" s="4"/>
      <c r="K32" s="4"/>
      <c r="L32" s="4"/>
      <c r="P32" s="4"/>
      <c r="Q32" s="4"/>
      <c r="R32" s="4"/>
      <c r="S32" s="4"/>
      <c r="T32" s="4"/>
      <c r="U32" s="4"/>
      <c r="V32" s="4"/>
      <c r="W32" s="4"/>
      <c r="X32" s="4"/>
      <c r="AO32" s="219" t="s">
        <v>291</v>
      </c>
      <c r="AP32" s="219">
        <v>0</v>
      </c>
      <c r="AQ32" s="219">
        <v>0</v>
      </c>
      <c r="AR32" s="219">
        <v>0</v>
      </c>
      <c r="AS32" s="219">
        <v>1</v>
      </c>
      <c r="AT32" s="219">
        <v>0</v>
      </c>
      <c r="AU32" s="219">
        <v>0</v>
      </c>
      <c r="AV32" s="219">
        <v>0</v>
      </c>
      <c r="AW32" s="219">
        <v>1</v>
      </c>
      <c r="AZ32" s="219" t="s">
        <v>291</v>
      </c>
      <c r="BA32" s="219">
        <v>0</v>
      </c>
      <c r="BB32" s="219">
        <v>0</v>
      </c>
      <c r="BC32" s="219">
        <v>1</v>
      </c>
      <c r="BD32" s="219">
        <v>0</v>
      </c>
      <c r="BE32" s="219">
        <v>0</v>
      </c>
      <c r="BF32" s="219">
        <v>3</v>
      </c>
      <c r="BG32" s="219" t="s">
        <v>342</v>
      </c>
      <c r="BH32" s="219">
        <v>3</v>
      </c>
      <c r="BI32" s="219">
        <v>3</v>
      </c>
    </row>
    <row r="33" spans="1:61">
      <c r="A33" s="4"/>
      <c r="B33" s="4"/>
      <c r="C33" s="4"/>
      <c r="D33" s="4"/>
      <c r="E33" s="4"/>
      <c r="F33" s="4"/>
      <c r="G33" s="4"/>
      <c r="H33" s="4"/>
      <c r="I33" s="4"/>
      <c r="J33" s="4"/>
      <c r="K33" s="4"/>
      <c r="L33" s="4"/>
      <c r="P33" s="4"/>
      <c r="Q33" s="4"/>
      <c r="R33" s="4"/>
      <c r="S33" s="4"/>
      <c r="T33" s="4"/>
      <c r="U33" s="4"/>
      <c r="V33" s="4"/>
      <c r="W33" s="4"/>
      <c r="X33" s="4"/>
      <c r="AO33" s="219" t="s">
        <v>292</v>
      </c>
      <c r="AP33" s="219">
        <v>0</v>
      </c>
      <c r="AQ33" s="219">
        <v>0</v>
      </c>
      <c r="AR33" s="219">
        <v>0</v>
      </c>
      <c r="AS33" s="219">
        <v>3</v>
      </c>
      <c r="AT33" s="219">
        <v>9</v>
      </c>
      <c r="AU33" s="219">
        <v>8</v>
      </c>
      <c r="AV33" s="219">
        <v>0</v>
      </c>
      <c r="AW33" s="219">
        <v>20</v>
      </c>
      <c r="AZ33" s="219" t="s">
        <v>292</v>
      </c>
      <c r="BA33" s="219">
        <v>0</v>
      </c>
      <c r="BB33" s="219">
        <v>0</v>
      </c>
      <c r="BC33" s="219">
        <v>3</v>
      </c>
      <c r="BD33" s="219">
        <v>9</v>
      </c>
      <c r="BE33" s="219">
        <v>8</v>
      </c>
      <c r="BF33" s="219">
        <v>4.25</v>
      </c>
      <c r="BG33" s="219">
        <v>0.72</v>
      </c>
      <c r="BH33" s="219">
        <v>4</v>
      </c>
      <c r="BI33" s="219">
        <v>4</v>
      </c>
    </row>
    <row r="34" spans="1:61">
      <c r="A34" s="4"/>
      <c r="B34" s="4"/>
      <c r="C34" s="4"/>
      <c r="D34" s="4"/>
      <c r="E34" s="4"/>
      <c r="F34" s="4"/>
      <c r="G34" s="4"/>
      <c r="H34" s="4"/>
      <c r="I34" s="4"/>
      <c r="J34" s="4"/>
      <c r="K34" s="4"/>
      <c r="L34" s="4"/>
      <c r="P34" s="4"/>
      <c r="Q34" s="4"/>
      <c r="R34" s="4"/>
      <c r="S34" s="4"/>
      <c r="T34" s="4"/>
      <c r="U34" s="4"/>
      <c r="V34" s="4"/>
      <c r="W34" s="4"/>
      <c r="X34" s="4"/>
      <c r="AO34" s="219" t="s">
        <v>293</v>
      </c>
      <c r="AP34" s="219">
        <v>0</v>
      </c>
      <c r="AQ34" s="219">
        <v>0</v>
      </c>
      <c r="AR34" s="219">
        <v>0</v>
      </c>
      <c r="AS34" s="219">
        <v>2</v>
      </c>
      <c r="AT34" s="219">
        <v>11</v>
      </c>
      <c r="AU34" s="219">
        <v>7</v>
      </c>
      <c r="AV34" s="219">
        <v>0</v>
      </c>
      <c r="AW34" s="219">
        <v>20</v>
      </c>
      <c r="AZ34" s="219" t="s">
        <v>293</v>
      </c>
      <c r="BA34" s="219">
        <v>0</v>
      </c>
      <c r="BB34" s="219">
        <v>0</v>
      </c>
      <c r="BC34" s="219">
        <v>2</v>
      </c>
      <c r="BD34" s="219">
        <v>11</v>
      </c>
      <c r="BE34" s="219">
        <v>7</v>
      </c>
      <c r="BF34" s="219">
        <v>4.25</v>
      </c>
      <c r="BG34" s="219">
        <v>0.64</v>
      </c>
      <c r="BH34" s="219">
        <v>4</v>
      </c>
      <c r="BI34" s="219">
        <v>4</v>
      </c>
    </row>
    <row r="35" spans="1:61">
      <c r="A35" s="4"/>
      <c r="B35" s="4"/>
      <c r="C35" s="4"/>
      <c r="D35" s="4"/>
      <c r="E35" s="4"/>
      <c r="F35" s="4"/>
      <c r="G35" s="4"/>
      <c r="H35" s="4"/>
      <c r="I35" s="4"/>
      <c r="J35" s="4"/>
      <c r="K35" s="4"/>
      <c r="L35" s="4"/>
      <c r="P35" s="4"/>
      <c r="Q35" s="4"/>
      <c r="R35" s="4"/>
      <c r="S35" s="4"/>
      <c r="T35" s="4"/>
      <c r="U35" s="4"/>
      <c r="V35" s="4"/>
      <c r="W35" s="4"/>
      <c r="X35" s="4"/>
      <c r="AO35" s="219" t="s">
        <v>362</v>
      </c>
      <c r="AP35" s="219"/>
      <c r="AQ35" s="219"/>
      <c r="AR35" s="219"/>
      <c r="AS35" s="219"/>
      <c r="AT35" s="219"/>
      <c r="AU35" s="219"/>
      <c r="AV35" s="219"/>
      <c r="AW35" s="219"/>
      <c r="AZ35" s="219" t="s">
        <v>362</v>
      </c>
      <c r="BA35" s="219"/>
      <c r="BB35" s="219"/>
      <c r="BC35" s="219"/>
      <c r="BD35" s="219"/>
      <c r="BE35" s="219"/>
      <c r="BF35" s="219"/>
      <c r="BG35" s="219"/>
      <c r="BH35" s="219"/>
      <c r="BI35" s="219"/>
    </row>
    <row r="36" spans="1:61">
      <c r="A36" s="4"/>
      <c r="B36" s="4"/>
      <c r="C36" s="4"/>
      <c r="D36" s="4"/>
      <c r="E36" s="4"/>
      <c r="F36" s="4"/>
      <c r="G36" s="4"/>
      <c r="H36" s="4"/>
      <c r="I36" s="4"/>
      <c r="J36" s="4"/>
      <c r="K36" s="4"/>
      <c r="L36" s="4"/>
      <c r="M36" s="4"/>
      <c r="N36" s="4"/>
      <c r="P36" s="4"/>
      <c r="Q36" s="4"/>
      <c r="R36" s="4"/>
      <c r="S36" s="4"/>
      <c r="T36" s="4"/>
      <c r="U36" s="4"/>
      <c r="V36" s="4"/>
      <c r="W36" s="4"/>
      <c r="X36" s="4"/>
      <c r="AO36" s="219"/>
      <c r="AP36" s="219"/>
      <c r="AQ36" s="219"/>
      <c r="AR36" s="219"/>
      <c r="AS36" s="219"/>
      <c r="AT36" s="219"/>
      <c r="AU36" s="219"/>
      <c r="AV36" s="219"/>
      <c r="AW36" s="219"/>
      <c r="AZ36" s="219" t="s">
        <v>212</v>
      </c>
      <c r="BA36" s="219"/>
      <c r="BB36" s="219"/>
      <c r="BC36" s="219"/>
      <c r="BD36" s="219"/>
      <c r="BE36" s="219"/>
      <c r="BF36" s="219"/>
      <c r="BG36" s="219"/>
      <c r="BH36" s="219"/>
      <c r="BI36" s="219"/>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9"/>
      <c r="AP37" s="219"/>
      <c r="AQ37" s="219"/>
      <c r="AR37" s="219"/>
      <c r="AS37" s="219"/>
      <c r="AT37" s="219"/>
      <c r="AU37" s="219"/>
      <c r="AV37" s="219"/>
      <c r="AW37" s="219"/>
      <c r="AZ37" s="219"/>
      <c r="BA37" s="219"/>
      <c r="BB37" s="219"/>
      <c r="BC37" s="219"/>
      <c r="BD37" s="219"/>
      <c r="BE37" s="219"/>
      <c r="BF37" s="219"/>
      <c r="BG37" s="219"/>
      <c r="BH37" s="219"/>
      <c r="BI37" s="219"/>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9"/>
      <c r="AP38" s="219"/>
      <c r="AQ38" s="219"/>
      <c r="AR38" s="219"/>
      <c r="AS38" s="219"/>
      <c r="AT38" s="219"/>
      <c r="AU38" s="219"/>
      <c r="AV38" s="219"/>
      <c r="AW38" s="219"/>
      <c r="AZ38" s="219"/>
      <c r="BA38" s="219"/>
      <c r="BB38" s="219"/>
      <c r="BC38" s="219"/>
      <c r="BD38" s="219"/>
      <c r="BE38" s="219"/>
      <c r="BF38" s="219"/>
      <c r="BG38" s="219"/>
      <c r="BH38" s="219"/>
      <c r="BI38" s="219"/>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Z39" s="219"/>
      <c r="BA39" s="219"/>
      <c r="BB39" s="219"/>
      <c r="BC39" s="219"/>
      <c r="BD39" s="219"/>
      <c r="BE39" s="219"/>
      <c r="BF39" s="219"/>
      <c r="BG39" s="219"/>
      <c r="BH39" s="219"/>
      <c r="BI39" s="219"/>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74" t="s">
        <v>234</v>
      </c>
      <c r="B46" s="274"/>
      <c r="C46" s="274"/>
      <c r="D46" s="274"/>
      <c r="E46" s="274"/>
      <c r="F46" s="274"/>
      <c r="G46" s="274"/>
      <c r="H46" s="274"/>
      <c r="I46" s="274"/>
      <c r="J46" s="274"/>
      <c r="K46" s="274"/>
      <c r="L46" s="274"/>
      <c r="M46" s="274"/>
      <c r="N46" s="274"/>
      <c r="O46" s="274"/>
      <c r="P46" s="274"/>
      <c r="Q46" s="274"/>
      <c r="R46" s="274"/>
      <c r="S46" s="274"/>
      <c r="T46" s="274"/>
      <c r="U46" s="274"/>
      <c r="V46" s="4"/>
      <c r="W46" s="4"/>
      <c r="X46" s="4"/>
      <c r="Y46" s="4"/>
      <c r="Z46" s="4"/>
      <c r="AA46" s="4"/>
      <c r="AB46" s="4"/>
      <c r="AC46" s="4"/>
      <c r="AD46" s="4"/>
      <c r="AE46" s="4"/>
      <c r="AF46" s="4"/>
      <c r="AG46" s="4"/>
      <c r="AH46" s="4"/>
      <c r="AI46" s="4"/>
      <c r="AJ46" s="4"/>
      <c r="AK46" s="4"/>
      <c r="AL46" s="4"/>
      <c r="AM46" s="186"/>
      <c r="AN46" s="186"/>
    </row>
    <row r="47" spans="1:61" ht="21.75" customHeight="1" thickBot="1">
      <c r="A47" s="275"/>
      <c r="B47" s="275"/>
      <c r="C47" s="275"/>
      <c r="D47" s="275"/>
      <c r="E47" s="275"/>
      <c r="F47" s="275"/>
      <c r="G47" s="275"/>
      <c r="H47" s="275"/>
      <c r="I47" s="275"/>
      <c r="J47" s="275"/>
      <c r="K47" s="275"/>
      <c r="L47" s="275"/>
      <c r="M47" s="275"/>
      <c r="N47" s="275"/>
      <c r="O47" s="275"/>
      <c r="P47" s="275"/>
      <c r="Q47" s="275"/>
      <c r="R47" s="275"/>
      <c r="S47" s="275"/>
      <c r="T47" s="275"/>
      <c r="U47" s="275"/>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8" t="s">
        <v>3</v>
      </c>
      <c r="W48" s="259"/>
      <c r="X48" s="259"/>
      <c r="Y48" s="259"/>
      <c r="Z48" s="259"/>
      <c r="AA48" s="260"/>
      <c r="AC48" s="258" t="s">
        <v>4</v>
      </c>
      <c r="AD48" s="259"/>
      <c r="AE48" s="259"/>
      <c r="AF48" s="259"/>
      <c r="AG48" s="259"/>
      <c r="AH48" s="260"/>
      <c r="AI48" s="264" t="s">
        <v>222</v>
      </c>
      <c r="AJ48" s="265"/>
      <c r="AK48" s="268" t="s">
        <v>5</v>
      </c>
      <c r="AL48" s="268"/>
      <c r="AM48" s="268"/>
      <c r="AN48" s="268"/>
    </row>
    <row r="49" spans="1:42" ht="28.5" customHeight="1" thickBot="1">
      <c r="A49" s="4"/>
      <c r="B49" s="4"/>
      <c r="C49" s="4"/>
      <c r="D49" s="4"/>
      <c r="E49" s="4"/>
      <c r="F49" s="4"/>
      <c r="G49" s="4"/>
      <c r="H49" s="4"/>
      <c r="I49" s="4"/>
      <c r="J49" s="4"/>
      <c r="K49" s="4"/>
      <c r="L49" s="4"/>
      <c r="M49" s="4"/>
      <c r="N49" s="4"/>
      <c r="O49" s="4"/>
      <c r="P49" s="4"/>
      <c r="Q49" s="4"/>
      <c r="R49" s="4"/>
      <c r="S49" s="4"/>
      <c r="T49" s="4"/>
      <c r="U49" s="4"/>
      <c r="V49" s="261"/>
      <c r="W49" s="262"/>
      <c r="X49" s="262"/>
      <c r="Y49" s="262"/>
      <c r="Z49" s="262"/>
      <c r="AA49" s="263"/>
      <c r="AC49" s="261"/>
      <c r="AD49" s="262"/>
      <c r="AE49" s="262"/>
      <c r="AF49" s="262"/>
      <c r="AG49" s="262"/>
      <c r="AH49" s="263"/>
      <c r="AI49" s="266"/>
      <c r="AJ49" s="267"/>
      <c r="AK49" s="268"/>
      <c r="AL49" s="268"/>
      <c r="AM49" s="268"/>
      <c r="AN49" s="268"/>
    </row>
    <row r="50" spans="1:42" s="6" customFormat="1" ht="40.5" customHeight="1">
      <c r="A50" s="269" t="s">
        <v>223</v>
      </c>
      <c r="B50" s="269"/>
      <c r="C50" s="269"/>
      <c r="D50" s="269"/>
      <c r="E50" s="269"/>
      <c r="F50" s="269"/>
      <c r="G50" s="269"/>
      <c r="H50" s="269"/>
      <c r="I50" s="269"/>
      <c r="J50" s="269"/>
      <c r="K50" s="269"/>
      <c r="L50" s="269"/>
      <c r="M50" s="269"/>
      <c r="N50" s="269"/>
      <c r="O50" s="269"/>
      <c r="P50" s="269"/>
      <c r="Q50" s="269"/>
      <c r="R50" s="269"/>
      <c r="S50" s="269"/>
      <c r="T50" s="269"/>
      <c r="U50" s="270"/>
      <c r="V50" s="129">
        <v>1</v>
      </c>
      <c r="W50" s="130">
        <v>2</v>
      </c>
      <c r="X50" s="130">
        <v>3</v>
      </c>
      <c r="Y50" s="130">
        <v>4</v>
      </c>
      <c r="Z50" s="130">
        <v>5</v>
      </c>
      <c r="AA50" s="139" t="s">
        <v>7</v>
      </c>
      <c r="AB50" s="124" t="s">
        <v>6</v>
      </c>
      <c r="AC50" s="121">
        <v>1</v>
      </c>
      <c r="AD50" s="122">
        <v>2</v>
      </c>
      <c r="AE50" s="122">
        <v>3</v>
      </c>
      <c r="AF50" s="122">
        <v>4</v>
      </c>
      <c r="AG50" s="122">
        <v>5</v>
      </c>
      <c r="AH50" s="123" t="s">
        <v>7</v>
      </c>
      <c r="AI50" s="158" t="s">
        <v>224</v>
      </c>
      <c r="AJ50" s="158" t="s">
        <v>225</v>
      </c>
      <c r="AK50" s="126" t="s">
        <v>8</v>
      </c>
      <c r="AL50" s="127" t="s">
        <v>9</v>
      </c>
      <c r="AM50" s="187" t="s">
        <v>10</v>
      </c>
      <c r="AN50" s="187" t="s">
        <v>11</v>
      </c>
      <c r="AO50" s="211"/>
      <c r="AP50" s="211"/>
    </row>
    <row r="51" spans="1:42" s="6" customFormat="1" ht="20.100000000000001" customHeight="1">
      <c r="A51" s="159" t="s">
        <v>226</v>
      </c>
      <c r="B51" s="271" t="s">
        <v>235</v>
      </c>
      <c r="C51" s="272"/>
      <c r="D51" s="272"/>
      <c r="E51" s="272"/>
      <c r="F51" s="272"/>
      <c r="G51" s="272"/>
      <c r="H51" s="272"/>
      <c r="I51" s="272"/>
      <c r="J51" s="272"/>
      <c r="K51" s="272"/>
      <c r="L51" s="272"/>
      <c r="M51" s="272"/>
      <c r="N51" s="272"/>
      <c r="O51" s="272"/>
      <c r="P51" s="272"/>
      <c r="Q51" s="272"/>
      <c r="R51" s="272"/>
      <c r="S51" s="272"/>
      <c r="T51" s="272"/>
      <c r="U51" s="273"/>
      <c r="V51" s="160">
        <f>+AQ2</f>
        <v>0</v>
      </c>
      <c r="W51" s="160">
        <f t="shared" ref="W51:AA54" si="1">+AR2</f>
        <v>0</v>
      </c>
      <c r="X51" s="160">
        <f t="shared" si="1"/>
        <v>3</v>
      </c>
      <c r="Y51" s="160">
        <f t="shared" si="1"/>
        <v>4</v>
      </c>
      <c r="Z51" s="160">
        <f t="shared" si="1"/>
        <v>13</v>
      </c>
      <c r="AA51" s="160">
        <f t="shared" si="1"/>
        <v>0</v>
      </c>
      <c r="AB51" s="160">
        <f>SUM(V51:AA51)</f>
        <v>20</v>
      </c>
      <c r="AC51" s="128">
        <f t="shared" ref="AC51:AH54" si="2">V51/$AB51</f>
        <v>0</v>
      </c>
      <c r="AD51" s="128">
        <f t="shared" si="2"/>
        <v>0</v>
      </c>
      <c r="AE51" s="128">
        <f t="shared" si="2"/>
        <v>0.15</v>
      </c>
      <c r="AF51" s="128">
        <f t="shared" si="2"/>
        <v>0.2</v>
      </c>
      <c r="AG51" s="128">
        <f t="shared" si="2"/>
        <v>0.65</v>
      </c>
      <c r="AH51" s="128">
        <f t="shared" si="2"/>
        <v>0</v>
      </c>
      <c r="AI51" s="161">
        <f>(V51+W51)/(V51+W51+X51+Y51+Z51)</f>
        <v>0</v>
      </c>
      <c r="AJ51" s="161">
        <f>(X51+Y51+Z51)/(V51+W51+X51+Y51+Z51)</f>
        <v>1</v>
      </c>
      <c r="AK51" s="162">
        <f>+BF2</f>
        <v>4.5</v>
      </c>
      <c r="AL51" s="162">
        <f t="shared" ref="AL51:AN54" si="3">+BG2</f>
        <v>0.76</v>
      </c>
      <c r="AM51" s="163">
        <f t="shared" si="3"/>
        <v>5</v>
      </c>
      <c r="AN51" s="163">
        <f t="shared" si="3"/>
        <v>5</v>
      </c>
      <c r="AO51" s="211"/>
      <c r="AP51" s="211"/>
    </row>
    <row r="52" spans="1:42" s="6" customFormat="1" ht="20.100000000000001" customHeight="1">
      <c r="A52" s="159" t="s">
        <v>227</v>
      </c>
      <c r="B52" s="271" t="s">
        <v>236</v>
      </c>
      <c r="C52" s="272"/>
      <c r="D52" s="272"/>
      <c r="E52" s="272"/>
      <c r="F52" s="272"/>
      <c r="G52" s="272"/>
      <c r="H52" s="272"/>
      <c r="I52" s="272"/>
      <c r="J52" s="272"/>
      <c r="K52" s="272"/>
      <c r="L52" s="272"/>
      <c r="M52" s="272"/>
      <c r="N52" s="272"/>
      <c r="O52" s="272"/>
      <c r="P52" s="272"/>
      <c r="Q52" s="272"/>
      <c r="R52" s="272"/>
      <c r="S52" s="272"/>
      <c r="T52" s="272"/>
      <c r="U52" s="273"/>
      <c r="V52" s="160">
        <f t="shared" ref="V52:V54" si="4">+AQ3</f>
        <v>0</v>
      </c>
      <c r="W52" s="160">
        <f t="shared" si="1"/>
        <v>2</v>
      </c>
      <c r="X52" s="160">
        <f t="shared" si="1"/>
        <v>3</v>
      </c>
      <c r="Y52" s="160">
        <f t="shared" si="1"/>
        <v>2</v>
      </c>
      <c r="Z52" s="160">
        <f t="shared" si="1"/>
        <v>13</v>
      </c>
      <c r="AA52" s="160">
        <f t="shared" si="1"/>
        <v>0</v>
      </c>
      <c r="AB52" s="160">
        <f t="shared" ref="AB52:AB53" si="5">SUM(V52:AA52)</f>
        <v>20</v>
      </c>
      <c r="AC52" s="128">
        <f t="shared" si="2"/>
        <v>0</v>
      </c>
      <c r="AD52" s="128">
        <f t="shared" si="2"/>
        <v>0.1</v>
      </c>
      <c r="AE52" s="128">
        <f t="shared" si="2"/>
        <v>0.15</v>
      </c>
      <c r="AF52" s="128">
        <f t="shared" si="2"/>
        <v>0.1</v>
      </c>
      <c r="AG52" s="128">
        <f t="shared" si="2"/>
        <v>0.65</v>
      </c>
      <c r="AH52" s="128">
        <f t="shared" si="2"/>
        <v>0</v>
      </c>
      <c r="AI52" s="161">
        <f>(V52+W52)/(V52+W52+X52+Y52+Z52)</f>
        <v>0.1</v>
      </c>
      <c r="AJ52" s="161">
        <f>(X52+Y52+Z52)/(V52+W52+X52+Y52+Z52)</f>
        <v>0.9</v>
      </c>
      <c r="AK52" s="162">
        <f t="shared" ref="AK52:AK54" si="6">+BF3</f>
        <v>4.3</v>
      </c>
      <c r="AL52" s="162">
        <f t="shared" si="3"/>
        <v>1.08</v>
      </c>
      <c r="AM52" s="163">
        <f t="shared" si="3"/>
        <v>5</v>
      </c>
      <c r="AN52" s="163">
        <f t="shared" si="3"/>
        <v>5</v>
      </c>
      <c r="AO52" s="211"/>
      <c r="AP52" s="211"/>
    </row>
    <row r="53" spans="1:42" s="6" customFormat="1" ht="20.100000000000001" customHeight="1">
      <c r="A53" s="159" t="s">
        <v>228</v>
      </c>
      <c r="B53" s="271" t="s">
        <v>237</v>
      </c>
      <c r="C53" s="272"/>
      <c r="D53" s="272"/>
      <c r="E53" s="272"/>
      <c r="F53" s="272"/>
      <c r="G53" s="272"/>
      <c r="H53" s="272"/>
      <c r="I53" s="272"/>
      <c r="J53" s="272"/>
      <c r="K53" s="272"/>
      <c r="L53" s="272"/>
      <c r="M53" s="272"/>
      <c r="N53" s="272"/>
      <c r="O53" s="272"/>
      <c r="P53" s="272"/>
      <c r="Q53" s="272"/>
      <c r="R53" s="272"/>
      <c r="S53" s="272"/>
      <c r="T53" s="272"/>
      <c r="U53" s="273"/>
      <c r="V53" s="160">
        <f t="shared" si="4"/>
        <v>0</v>
      </c>
      <c r="W53" s="160">
        <f t="shared" si="1"/>
        <v>1</v>
      </c>
      <c r="X53" s="160">
        <f t="shared" si="1"/>
        <v>3</v>
      </c>
      <c r="Y53" s="160">
        <f t="shared" si="1"/>
        <v>2</v>
      </c>
      <c r="Z53" s="160">
        <f t="shared" si="1"/>
        <v>14</v>
      </c>
      <c r="AA53" s="160">
        <f t="shared" si="1"/>
        <v>0</v>
      </c>
      <c r="AB53" s="160">
        <f t="shared" si="5"/>
        <v>20</v>
      </c>
      <c r="AC53" s="128">
        <f t="shared" si="2"/>
        <v>0</v>
      </c>
      <c r="AD53" s="128">
        <f t="shared" si="2"/>
        <v>0.05</v>
      </c>
      <c r="AE53" s="128">
        <f t="shared" si="2"/>
        <v>0.15</v>
      </c>
      <c r="AF53" s="128">
        <f t="shared" si="2"/>
        <v>0.1</v>
      </c>
      <c r="AG53" s="128">
        <f t="shared" si="2"/>
        <v>0.7</v>
      </c>
      <c r="AH53" s="128">
        <f t="shared" si="2"/>
        <v>0</v>
      </c>
      <c r="AI53" s="161">
        <f>(V53+W53)/(V53+W53+X53+Y53+Z53)</f>
        <v>0.05</v>
      </c>
      <c r="AJ53" s="161">
        <f>(X53+Y53+Z53)/(V53+W53+X53+Y53+Z53)</f>
        <v>0.95</v>
      </c>
      <c r="AK53" s="162">
        <f t="shared" si="6"/>
        <v>4.45</v>
      </c>
      <c r="AL53" s="162">
        <f t="shared" si="3"/>
        <v>0.94</v>
      </c>
      <c r="AM53" s="163">
        <f t="shared" si="3"/>
        <v>5</v>
      </c>
      <c r="AN53" s="163">
        <f t="shared" si="3"/>
        <v>5</v>
      </c>
      <c r="AO53" s="211"/>
      <c r="AP53" s="211"/>
    </row>
    <row r="54" spans="1:42" s="6" customFormat="1" ht="20.100000000000001" customHeight="1">
      <c r="A54" s="159" t="s">
        <v>229</v>
      </c>
      <c r="B54" s="271" t="s">
        <v>238</v>
      </c>
      <c r="C54" s="272"/>
      <c r="D54" s="272"/>
      <c r="E54" s="272"/>
      <c r="F54" s="272"/>
      <c r="G54" s="272"/>
      <c r="H54" s="272"/>
      <c r="I54" s="272"/>
      <c r="J54" s="272"/>
      <c r="K54" s="272"/>
      <c r="L54" s="272"/>
      <c r="M54" s="272"/>
      <c r="N54" s="272"/>
      <c r="O54" s="272"/>
      <c r="P54" s="272"/>
      <c r="Q54" s="272"/>
      <c r="R54" s="272"/>
      <c r="S54" s="272"/>
      <c r="T54" s="272"/>
      <c r="U54" s="273"/>
      <c r="V54" s="160">
        <f t="shared" si="4"/>
        <v>0</v>
      </c>
      <c r="W54" s="160">
        <f t="shared" si="1"/>
        <v>1</v>
      </c>
      <c r="X54" s="160">
        <f t="shared" si="1"/>
        <v>2</v>
      </c>
      <c r="Y54" s="160">
        <f t="shared" si="1"/>
        <v>3</v>
      </c>
      <c r="Z54" s="160">
        <f t="shared" si="1"/>
        <v>14</v>
      </c>
      <c r="AA54" s="160">
        <f t="shared" si="1"/>
        <v>0</v>
      </c>
      <c r="AB54" s="160">
        <f t="shared" ref="AB54" si="7">SUM(V54:AA54)</f>
        <v>20</v>
      </c>
      <c r="AC54" s="128">
        <f t="shared" si="2"/>
        <v>0</v>
      </c>
      <c r="AD54" s="128">
        <f t="shared" si="2"/>
        <v>0.05</v>
      </c>
      <c r="AE54" s="128">
        <f t="shared" si="2"/>
        <v>0.1</v>
      </c>
      <c r="AF54" s="128">
        <f t="shared" si="2"/>
        <v>0.15</v>
      </c>
      <c r="AG54" s="128">
        <f t="shared" si="2"/>
        <v>0.7</v>
      </c>
      <c r="AH54" s="128">
        <f t="shared" si="2"/>
        <v>0</v>
      </c>
      <c r="AI54" s="161">
        <f>(V54+W54)/(V54+W54+X54+Y54+Z54)</f>
        <v>0.05</v>
      </c>
      <c r="AJ54" s="161">
        <f>(X54+Y54+Z54)/(V54+W54+X54+Y54+Z54)</f>
        <v>0.95</v>
      </c>
      <c r="AK54" s="162">
        <f t="shared" si="6"/>
        <v>4.5</v>
      </c>
      <c r="AL54" s="162">
        <f t="shared" si="3"/>
        <v>0.89</v>
      </c>
      <c r="AM54" s="163">
        <f t="shared" si="3"/>
        <v>5</v>
      </c>
      <c r="AN54" s="163">
        <f t="shared" si="3"/>
        <v>5</v>
      </c>
      <c r="AO54" s="211"/>
      <c r="AP54" s="211"/>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211"/>
      <c r="AP55" s="211"/>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211"/>
      <c r="AP56" s="211"/>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211"/>
      <c r="AP57" s="211"/>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211"/>
      <c r="AP58" s="211"/>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211"/>
      <c r="AP59" s="211"/>
    </row>
    <row r="60" spans="1:42" ht="15" customHeight="1">
      <c r="A60" s="4"/>
      <c r="B60" s="4"/>
      <c r="C60" s="4"/>
      <c r="D60" s="4"/>
      <c r="E60" s="4"/>
      <c r="F60" s="4"/>
      <c r="G60" s="4"/>
      <c r="H60" s="4"/>
      <c r="I60" s="4"/>
      <c r="J60" s="4"/>
      <c r="K60" s="4"/>
      <c r="L60" s="4"/>
      <c r="M60" s="4"/>
      <c r="N60" s="4"/>
      <c r="O60" s="4"/>
      <c r="P60" s="4"/>
      <c r="Q60" s="4"/>
      <c r="R60" s="4"/>
      <c r="S60" s="4"/>
      <c r="T60" s="4"/>
      <c r="U60" s="4"/>
      <c r="V60" s="258" t="s">
        <v>3</v>
      </c>
      <c r="W60" s="259"/>
      <c r="X60" s="259"/>
      <c r="Y60" s="259"/>
      <c r="Z60" s="259"/>
      <c r="AA60" s="260"/>
      <c r="AC60" s="258" t="s">
        <v>4</v>
      </c>
      <c r="AD60" s="259"/>
      <c r="AE60" s="259"/>
      <c r="AF60" s="259"/>
      <c r="AG60" s="259"/>
      <c r="AH60" s="260"/>
      <c r="AI60" s="264" t="s">
        <v>222</v>
      </c>
      <c r="AJ60" s="265"/>
      <c r="AK60" s="268" t="s">
        <v>5</v>
      </c>
      <c r="AL60" s="268"/>
      <c r="AM60" s="268"/>
      <c r="AN60" s="268"/>
    </row>
    <row r="61" spans="1:42" ht="28.5" customHeight="1" thickBot="1">
      <c r="A61" s="4"/>
      <c r="B61" s="4"/>
      <c r="C61" s="4"/>
      <c r="D61" s="4"/>
      <c r="E61" s="4"/>
      <c r="F61" s="4"/>
      <c r="G61" s="4"/>
      <c r="H61" s="4"/>
      <c r="I61" s="4"/>
      <c r="J61" s="4"/>
      <c r="K61" s="4"/>
      <c r="L61" s="4"/>
      <c r="M61" s="4"/>
      <c r="N61" s="4"/>
      <c r="O61" s="4"/>
      <c r="P61" s="4"/>
      <c r="Q61" s="4"/>
      <c r="R61" s="4"/>
      <c r="S61" s="4"/>
      <c r="T61" s="4"/>
      <c r="U61" s="4"/>
      <c r="V61" s="261"/>
      <c r="W61" s="262"/>
      <c r="X61" s="262"/>
      <c r="Y61" s="262"/>
      <c r="Z61" s="262"/>
      <c r="AA61" s="263"/>
      <c r="AC61" s="261"/>
      <c r="AD61" s="262"/>
      <c r="AE61" s="262"/>
      <c r="AF61" s="262"/>
      <c r="AG61" s="262"/>
      <c r="AH61" s="263"/>
      <c r="AI61" s="266"/>
      <c r="AJ61" s="267"/>
      <c r="AK61" s="268"/>
      <c r="AL61" s="268"/>
      <c r="AM61" s="268"/>
      <c r="AN61" s="268"/>
    </row>
    <row r="62" spans="1:42" s="6" customFormat="1" ht="40.5" customHeight="1">
      <c r="A62" s="269" t="s">
        <v>230</v>
      </c>
      <c r="B62" s="269"/>
      <c r="C62" s="269"/>
      <c r="D62" s="269"/>
      <c r="E62" s="269"/>
      <c r="F62" s="269"/>
      <c r="G62" s="269"/>
      <c r="H62" s="269"/>
      <c r="I62" s="269"/>
      <c r="J62" s="269"/>
      <c r="K62" s="269"/>
      <c r="L62" s="269"/>
      <c r="M62" s="269"/>
      <c r="N62" s="269"/>
      <c r="O62" s="269"/>
      <c r="P62" s="269"/>
      <c r="Q62" s="269"/>
      <c r="R62" s="269"/>
      <c r="S62" s="269"/>
      <c r="T62" s="269"/>
      <c r="U62" s="270"/>
      <c r="V62" s="129">
        <v>1</v>
      </c>
      <c r="W62" s="130">
        <v>2</v>
      </c>
      <c r="X62" s="130">
        <v>3</v>
      </c>
      <c r="Y62" s="130">
        <v>4</v>
      </c>
      <c r="Z62" s="130">
        <v>5</v>
      </c>
      <c r="AA62" s="139" t="s">
        <v>7</v>
      </c>
      <c r="AB62" s="124" t="s">
        <v>6</v>
      </c>
      <c r="AC62" s="121">
        <v>1</v>
      </c>
      <c r="AD62" s="122">
        <v>2</v>
      </c>
      <c r="AE62" s="122">
        <v>3</v>
      </c>
      <c r="AF62" s="122">
        <v>4</v>
      </c>
      <c r="AG62" s="122">
        <v>5</v>
      </c>
      <c r="AH62" s="123" t="s">
        <v>7</v>
      </c>
      <c r="AI62" s="158" t="s">
        <v>224</v>
      </c>
      <c r="AJ62" s="158" t="s">
        <v>225</v>
      </c>
      <c r="AK62" s="126" t="s">
        <v>8</v>
      </c>
      <c r="AL62" s="127" t="s">
        <v>9</v>
      </c>
      <c r="AM62" s="187" t="s">
        <v>10</v>
      </c>
      <c r="AN62" s="187" t="s">
        <v>11</v>
      </c>
      <c r="AO62" s="211"/>
      <c r="AP62" s="211"/>
    </row>
    <row r="63" spans="1:42" s="6" customFormat="1" ht="20.100000000000001" customHeight="1">
      <c r="A63" s="159" t="s">
        <v>240</v>
      </c>
      <c r="B63" s="271" t="s">
        <v>239</v>
      </c>
      <c r="C63" s="272"/>
      <c r="D63" s="272"/>
      <c r="E63" s="272"/>
      <c r="F63" s="272"/>
      <c r="G63" s="272"/>
      <c r="H63" s="272"/>
      <c r="I63" s="272"/>
      <c r="J63" s="272"/>
      <c r="K63" s="272"/>
      <c r="L63" s="272"/>
      <c r="M63" s="272"/>
      <c r="N63" s="272"/>
      <c r="O63" s="272"/>
      <c r="P63" s="272"/>
      <c r="Q63" s="272"/>
      <c r="R63" s="272"/>
      <c r="S63" s="272"/>
      <c r="T63" s="272"/>
      <c r="U63" s="273"/>
      <c r="V63" s="160">
        <f>+AQ6</f>
        <v>0</v>
      </c>
      <c r="W63" s="160">
        <f t="shared" ref="W63:AA63" si="8">+AR6</f>
        <v>0</v>
      </c>
      <c r="X63" s="160">
        <f t="shared" si="8"/>
        <v>4</v>
      </c>
      <c r="Y63" s="160">
        <f t="shared" si="8"/>
        <v>6</v>
      </c>
      <c r="Z63" s="160">
        <f t="shared" si="8"/>
        <v>10</v>
      </c>
      <c r="AA63" s="160">
        <f t="shared" si="8"/>
        <v>0</v>
      </c>
      <c r="AB63" s="160">
        <f>SUM(V63:AA63)</f>
        <v>20</v>
      </c>
      <c r="AC63" s="128">
        <f t="shared" ref="AC63:AH63" si="9">V63/$AB63</f>
        <v>0</v>
      </c>
      <c r="AD63" s="128">
        <f t="shared" si="9"/>
        <v>0</v>
      </c>
      <c r="AE63" s="128">
        <f t="shared" si="9"/>
        <v>0.2</v>
      </c>
      <c r="AF63" s="128">
        <f t="shared" si="9"/>
        <v>0.3</v>
      </c>
      <c r="AG63" s="128">
        <f t="shared" si="9"/>
        <v>0.5</v>
      </c>
      <c r="AH63" s="128">
        <f t="shared" si="9"/>
        <v>0</v>
      </c>
      <c r="AI63" s="161">
        <f>(V63+W63)/(V63+W63+X63+Y63+Z63)</f>
        <v>0</v>
      </c>
      <c r="AJ63" s="161">
        <f>(X63+Y63+Z63)/(V63+W63+X63+Y63+Z63)</f>
        <v>1</v>
      </c>
      <c r="AK63" s="162">
        <f>+BF6</f>
        <v>4.3</v>
      </c>
      <c r="AL63" s="162">
        <f t="shared" ref="AL63:AN63" si="10">+BG6</f>
        <v>0.8</v>
      </c>
      <c r="AM63" s="163">
        <f t="shared" si="10"/>
        <v>5</v>
      </c>
      <c r="AN63" s="163">
        <f t="shared" si="10"/>
        <v>5</v>
      </c>
      <c r="AO63" s="211"/>
      <c r="AP63" s="211"/>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211"/>
      <c r="AP64" s="211"/>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211"/>
      <c r="AP65" s="211"/>
    </row>
    <row r="66" spans="1:42" s="6" customFormat="1" ht="16.5" customHeight="1">
      <c r="A66" s="276"/>
      <c r="B66" s="276"/>
      <c r="C66" s="276"/>
      <c r="D66" s="276"/>
      <c r="E66" s="276"/>
      <c r="F66" s="276"/>
      <c r="G66" s="174"/>
      <c r="H66" s="174"/>
      <c r="I66" s="174"/>
      <c r="J66" s="174"/>
      <c r="K66" s="167"/>
      <c r="L66" s="167"/>
      <c r="M66" s="174"/>
      <c r="N66" s="174"/>
      <c r="O66" s="174"/>
      <c r="P66" s="172"/>
      <c r="Q66" s="172"/>
      <c r="R66" s="172"/>
      <c r="S66" s="172"/>
      <c r="T66" s="167"/>
      <c r="U66" s="167"/>
      <c r="V66" s="172"/>
      <c r="W66" s="172"/>
      <c r="X66" s="172"/>
      <c r="Y66" s="172"/>
      <c r="Z66" s="172"/>
      <c r="AM66" s="189"/>
      <c r="AN66" s="189"/>
      <c r="AO66" s="211"/>
      <c r="AP66" s="211"/>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211"/>
      <c r="AP67" s="211"/>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211"/>
      <c r="AP68" s="211"/>
    </row>
    <row r="69" spans="1:42" ht="20.25" customHeight="1">
      <c r="A69" s="274" t="s">
        <v>241</v>
      </c>
      <c r="B69" s="274"/>
      <c r="C69" s="274"/>
      <c r="D69" s="274"/>
      <c r="E69" s="274"/>
      <c r="F69" s="274"/>
      <c r="G69" s="274"/>
      <c r="H69" s="274"/>
      <c r="I69" s="274"/>
      <c r="J69" s="274"/>
      <c r="K69" s="274"/>
      <c r="L69" s="274"/>
      <c r="M69" s="274"/>
      <c r="N69" s="274"/>
      <c r="O69" s="274"/>
      <c r="P69" s="274"/>
      <c r="Q69" s="274"/>
      <c r="R69" s="274"/>
      <c r="S69" s="274"/>
      <c r="T69" s="274"/>
      <c r="U69" s="274"/>
      <c r="V69" s="4"/>
      <c r="W69" s="4"/>
      <c r="X69" s="4"/>
      <c r="Y69" s="4"/>
      <c r="Z69" s="4"/>
      <c r="AA69" s="4"/>
      <c r="AB69" s="4"/>
      <c r="AC69" s="4"/>
      <c r="AD69" s="4"/>
      <c r="AE69" s="4"/>
      <c r="AF69" s="4"/>
      <c r="AG69" s="4"/>
      <c r="AH69" s="4"/>
      <c r="AI69" s="4"/>
      <c r="AJ69" s="4"/>
      <c r="AK69" s="4"/>
      <c r="AL69" s="4"/>
      <c r="AM69" s="186"/>
      <c r="AN69" s="186"/>
    </row>
    <row r="70" spans="1:42" ht="21.75" customHeight="1" thickBot="1">
      <c r="A70" s="275"/>
      <c r="B70" s="275"/>
      <c r="C70" s="275"/>
      <c r="D70" s="275"/>
      <c r="E70" s="275"/>
      <c r="F70" s="275"/>
      <c r="G70" s="275"/>
      <c r="H70" s="275"/>
      <c r="I70" s="275"/>
      <c r="J70" s="275"/>
      <c r="K70" s="275"/>
      <c r="L70" s="275"/>
      <c r="M70" s="275"/>
      <c r="N70" s="275"/>
      <c r="O70" s="275"/>
      <c r="P70" s="275"/>
      <c r="Q70" s="275"/>
      <c r="R70" s="275"/>
      <c r="S70" s="275"/>
      <c r="T70" s="275"/>
      <c r="U70" s="275"/>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8" t="s">
        <v>3</v>
      </c>
      <c r="W71" s="259"/>
      <c r="X71" s="259"/>
      <c r="Y71" s="259"/>
      <c r="Z71" s="259"/>
      <c r="AA71" s="260"/>
      <c r="AC71" s="258" t="s">
        <v>4</v>
      </c>
      <c r="AD71" s="259"/>
      <c r="AE71" s="259"/>
      <c r="AF71" s="259"/>
      <c r="AG71" s="259"/>
      <c r="AH71" s="260"/>
      <c r="AI71" s="264" t="s">
        <v>222</v>
      </c>
      <c r="AJ71" s="265"/>
      <c r="AK71" s="268" t="s">
        <v>5</v>
      </c>
      <c r="AL71" s="268"/>
      <c r="AM71" s="268"/>
      <c r="AN71" s="268"/>
    </row>
    <row r="72" spans="1:42" ht="28.5" customHeight="1" thickBot="1">
      <c r="A72" s="4"/>
      <c r="B72" s="4"/>
      <c r="C72" s="4"/>
      <c r="D72" s="4"/>
      <c r="E72" s="4"/>
      <c r="F72" s="4"/>
      <c r="G72" s="4"/>
      <c r="H72" s="4"/>
      <c r="I72" s="4"/>
      <c r="J72" s="4"/>
      <c r="K72" s="4"/>
      <c r="L72" s="4"/>
      <c r="M72" s="4"/>
      <c r="N72" s="4"/>
      <c r="O72" s="4"/>
      <c r="P72" s="4"/>
      <c r="Q72" s="4"/>
      <c r="R72" s="4"/>
      <c r="S72" s="4"/>
      <c r="T72" s="4"/>
      <c r="U72" s="4"/>
      <c r="V72" s="261"/>
      <c r="W72" s="262"/>
      <c r="X72" s="262"/>
      <c r="Y72" s="262"/>
      <c r="Z72" s="262"/>
      <c r="AA72" s="263"/>
      <c r="AC72" s="261"/>
      <c r="AD72" s="262"/>
      <c r="AE72" s="262"/>
      <c r="AF72" s="262"/>
      <c r="AG72" s="262"/>
      <c r="AH72" s="263"/>
      <c r="AI72" s="266"/>
      <c r="AJ72" s="267"/>
      <c r="AK72" s="268"/>
      <c r="AL72" s="268"/>
      <c r="AM72" s="268"/>
      <c r="AN72" s="268"/>
    </row>
    <row r="73" spans="1:42" s="6" customFormat="1" ht="54" customHeight="1">
      <c r="A73" s="269" t="s">
        <v>231</v>
      </c>
      <c r="B73" s="269"/>
      <c r="C73" s="269"/>
      <c r="D73" s="269"/>
      <c r="E73" s="269"/>
      <c r="F73" s="269"/>
      <c r="G73" s="269"/>
      <c r="H73" s="269"/>
      <c r="I73" s="269"/>
      <c r="J73" s="269"/>
      <c r="K73" s="269"/>
      <c r="L73" s="269"/>
      <c r="M73" s="269"/>
      <c r="N73" s="269"/>
      <c r="O73" s="269"/>
      <c r="P73" s="269"/>
      <c r="Q73" s="269"/>
      <c r="R73" s="269"/>
      <c r="S73" s="269"/>
      <c r="T73" s="269"/>
      <c r="U73" s="178" t="s">
        <v>339</v>
      </c>
      <c r="V73" s="141">
        <v>1</v>
      </c>
      <c r="W73" s="130">
        <v>2</v>
      </c>
      <c r="X73" s="130">
        <v>3</v>
      </c>
      <c r="Y73" s="130">
        <v>4</v>
      </c>
      <c r="Z73" s="130">
        <v>5</v>
      </c>
      <c r="AA73" s="139" t="s">
        <v>7</v>
      </c>
      <c r="AB73" s="124" t="s">
        <v>6</v>
      </c>
      <c r="AC73" s="121">
        <v>1</v>
      </c>
      <c r="AD73" s="122">
        <v>2</v>
      </c>
      <c r="AE73" s="122">
        <v>3</v>
      </c>
      <c r="AF73" s="122">
        <v>4</v>
      </c>
      <c r="AG73" s="122">
        <v>5</v>
      </c>
      <c r="AH73" s="123" t="s">
        <v>7</v>
      </c>
      <c r="AI73" s="158" t="s">
        <v>224</v>
      </c>
      <c r="AJ73" s="158" t="s">
        <v>225</v>
      </c>
      <c r="AK73" s="126" t="s">
        <v>8</v>
      </c>
      <c r="AL73" s="127" t="s">
        <v>9</v>
      </c>
      <c r="AM73" s="187" t="s">
        <v>10</v>
      </c>
      <c r="AN73" s="187" t="s">
        <v>11</v>
      </c>
      <c r="AO73" s="211"/>
      <c r="AP73" s="211"/>
    </row>
    <row r="74" spans="1:42" s="6" customFormat="1" ht="20.100000000000001" customHeight="1">
      <c r="A74" s="159" t="s">
        <v>232</v>
      </c>
      <c r="B74" s="271" t="s">
        <v>242</v>
      </c>
      <c r="C74" s="272"/>
      <c r="D74" s="272"/>
      <c r="E74" s="272"/>
      <c r="F74" s="272"/>
      <c r="G74" s="272"/>
      <c r="H74" s="272"/>
      <c r="I74" s="272"/>
      <c r="J74" s="272"/>
      <c r="K74" s="272"/>
      <c r="L74" s="272"/>
      <c r="M74" s="272"/>
      <c r="N74" s="272"/>
      <c r="O74" s="272"/>
      <c r="P74" s="272"/>
      <c r="Q74" s="272"/>
      <c r="R74" s="272"/>
      <c r="S74" s="272"/>
      <c r="T74" s="273"/>
      <c r="U74" s="179"/>
      <c r="V74" s="177">
        <f>+AQ7</f>
        <v>0</v>
      </c>
      <c r="W74" s="177">
        <f t="shared" ref="W74:AA78" si="11">+AR7</f>
        <v>0</v>
      </c>
      <c r="X74" s="177">
        <f t="shared" si="11"/>
        <v>2</v>
      </c>
      <c r="Y74" s="177">
        <f t="shared" si="11"/>
        <v>11</v>
      </c>
      <c r="Z74" s="177">
        <f t="shared" si="11"/>
        <v>7</v>
      </c>
      <c r="AA74" s="177">
        <f t="shared" si="11"/>
        <v>0</v>
      </c>
      <c r="AB74" s="160">
        <f>SUM(V74:AA74)</f>
        <v>20</v>
      </c>
      <c r="AC74" s="128">
        <f t="shared" ref="AC74:AH78" si="12">V74/$AB74</f>
        <v>0</v>
      </c>
      <c r="AD74" s="128">
        <f t="shared" si="12"/>
        <v>0</v>
      </c>
      <c r="AE74" s="128">
        <f t="shared" si="12"/>
        <v>0.1</v>
      </c>
      <c r="AF74" s="128">
        <f t="shared" si="12"/>
        <v>0.55000000000000004</v>
      </c>
      <c r="AG74" s="128">
        <f t="shared" si="12"/>
        <v>0.35</v>
      </c>
      <c r="AH74" s="128">
        <f t="shared" si="12"/>
        <v>0</v>
      </c>
      <c r="AI74" s="161">
        <f>(V74+W74)/(V74+W74+X74+Y74+Z74)</f>
        <v>0</v>
      </c>
      <c r="AJ74" s="161">
        <f>(X74+Y74+Z74)/(V74+W74+X74+Y74+Z74)</f>
        <v>1</v>
      </c>
      <c r="AK74" s="162">
        <f>+BF7</f>
        <v>4.25</v>
      </c>
      <c r="AL74" s="162">
        <f t="shared" ref="AL74:AN78" si="13">+BG7</f>
        <v>0.64</v>
      </c>
      <c r="AM74" s="163">
        <f t="shared" si="13"/>
        <v>4</v>
      </c>
      <c r="AN74" s="163">
        <f t="shared" si="13"/>
        <v>4</v>
      </c>
      <c r="AO74" s="211"/>
      <c r="AP74" s="211"/>
    </row>
    <row r="75" spans="1:42" s="6" customFormat="1" ht="20.100000000000001" customHeight="1">
      <c r="A75" s="159" t="s">
        <v>247</v>
      </c>
      <c r="B75" s="271" t="s">
        <v>243</v>
      </c>
      <c r="C75" s="272"/>
      <c r="D75" s="272"/>
      <c r="E75" s="272"/>
      <c r="F75" s="272"/>
      <c r="G75" s="272"/>
      <c r="H75" s="272"/>
      <c r="I75" s="272"/>
      <c r="J75" s="272"/>
      <c r="K75" s="272"/>
      <c r="L75" s="272"/>
      <c r="M75" s="272"/>
      <c r="N75" s="272"/>
      <c r="O75" s="272"/>
      <c r="P75" s="272"/>
      <c r="Q75" s="272"/>
      <c r="R75" s="272"/>
      <c r="S75" s="272"/>
      <c r="T75" s="273"/>
      <c r="U75" s="179"/>
      <c r="V75" s="177">
        <f t="shared" ref="U75:V78" si="14">+AQ8</f>
        <v>1</v>
      </c>
      <c r="W75" s="177">
        <f t="shared" si="11"/>
        <v>4</v>
      </c>
      <c r="X75" s="177">
        <f t="shared" si="11"/>
        <v>6</v>
      </c>
      <c r="Y75" s="177">
        <f t="shared" si="11"/>
        <v>6</v>
      </c>
      <c r="Z75" s="177">
        <f t="shared" si="11"/>
        <v>3</v>
      </c>
      <c r="AA75" s="177">
        <f t="shared" si="11"/>
        <v>0</v>
      </c>
      <c r="AB75" s="160">
        <f t="shared" ref="AB75" si="15">SUM(V75:AA75)</f>
        <v>20</v>
      </c>
      <c r="AC75" s="128">
        <f t="shared" si="12"/>
        <v>0.05</v>
      </c>
      <c r="AD75" s="128">
        <f t="shared" si="12"/>
        <v>0.2</v>
      </c>
      <c r="AE75" s="128">
        <f t="shared" si="12"/>
        <v>0.3</v>
      </c>
      <c r="AF75" s="128">
        <f t="shared" si="12"/>
        <v>0.3</v>
      </c>
      <c r="AG75" s="128">
        <f t="shared" si="12"/>
        <v>0.15</v>
      </c>
      <c r="AH75" s="128">
        <f t="shared" si="12"/>
        <v>0</v>
      </c>
      <c r="AI75" s="161">
        <f>(V75+W75)/(V75+W75+X75+Y75+Z75)</f>
        <v>0.25</v>
      </c>
      <c r="AJ75" s="161">
        <f>(X75+Y75+Z75)/(V75+W75+X75+Y75+Z75)</f>
        <v>0.75</v>
      </c>
      <c r="AK75" s="162">
        <f t="shared" ref="AK75:AK78" si="16">+BF8</f>
        <v>3.3</v>
      </c>
      <c r="AL75" s="162">
        <f t="shared" si="13"/>
        <v>1.1299999999999999</v>
      </c>
      <c r="AM75" s="163">
        <f t="shared" si="13"/>
        <v>3</v>
      </c>
      <c r="AN75" s="163">
        <f t="shared" si="13"/>
        <v>3</v>
      </c>
      <c r="AO75" s="211"/>
      <c r="AP75" s="211"/>
    </row>
    <row r="76" spans="1:42" s="6" customFormat="1" ht="20.100000000000001" customHeight="1">
      <c r="A76" s="159" t="s">
        <v>248</v>
      </c>
      <c r="B76" s="271" t="s">
        <v>244</v>
      </c>
      <c r="C76" s="272"/>
      <c r="D76" s="272"/>
      <c r="E76" s="272"/>
      <c r="F76" s="272"/>
      <c r="G76" s="272"/>
      <c r="H76" s="272"/>
      <c r="I76" s="272"/>
      <c r="J76" s="272"/>
      <c r="K76" s="272"/>
      <c r="L76" s="272"/>
      <c r="M76" s="272"/>
      <c r="N76" s="272"/>
      <c r="O76" s="272"/>
      <c r="P76" s="272"/>
      <c r="Q76" s="272"/>
      <c r="R76" s="272"/>
      <c r="S76" s="272"/>
      <c r="T76" s="273"/>
      <c r="U76" s="177">
        <f t="shared" si="14"/>
        <v>0</v>
      </c>
      <c r="V76" s="177">
        <f t="shared" si="14"/>
        <v>1</v>
      </c>
      <c r="W76" s="177">
        <f t="shared" si="11"/>
        <v>0</v>
      </c>
      <c r="X76" s="177">
        <f t="shared" si="11"/>
        <v>2</v>
      </c>
      <c r="Y76" s="177">
        <f t="shared" si="11"/>
        <v>2</v>
      </c>
      <c r="Z76" s="177">
        <f t="shared" si="11"/>
        <v>15</v>
      </c>
      <c r="AA76" s="177">
        <f t="shared" si="11"/>
        <v>0</v>
      </c>
      <c r="AB76" s="160">
        <f>SUM(U76:AA76)</f>
        <v>20</v>
      </c>
      <c r="AC76" s="128">
        <f t="shared" si="12"/>
        <v>0.05</v>
      </c>
      <c r="AD76" s="128">
        <f t="shared" si="12"/>
        <v>0</v>
      </c>
      <c r="AE76" s="128">
        <f t="shared" si="12"/>
        <v>0.1</v>
      </c>
      <c r="AF76" s="128">
        <f t="shared" si="12"/>
        <v>0.1</v>
      </c>
      <c r="AG76" s="128">
        <f t="shared" si="12"/>
        <v>0.75</v>
      </c>
      <c r="AH76" s="128">
        <f t="shared" si="12"/>
        <v>0</v>
      </c>
      <c r="AI76" s="161">
        <f>(V76+W76)/(V76+W76+X76+Y76+Z76)</f>
        <v>0.05</v>
      </c>
      <c r="AJ76" s="161">
        <f>(X76+Y76+Z76)/(V76+W76+X76+Y76+Z76)</f>
        <v>0.95</v>
      </c>
      <c r="AK76" s="162">
        <f t="shared" si="16"/>
        <v>4.5</v>
      </c>
      <c r="AL76" s="162">
        <f t="shared" si="13"/>
        <v>1.05</v>
      </c>
      <c r="AM76" s="163">
        <f t="shared" si="13"/>
        <v>5</v>
      </c>
      <c r="AN76" s="163">
        <f t="shared" si="13"/>
        <v>5</v>
      </c>
      <c r="AO76" s="211"/>
      <c r="AP76" s="211"/>
    </row>
    <row r="77" spans="1:42" s="6" customFormat="1" ht="20.100000000000001" customHeight="1">
      <c r="A77" s="159" t="s">
        <v>249</v>
      </c>
      <c r="B77" s="271" t="s">
        <v>245</v>
      </c>
      <c r="C77" s="272"/>
      <c r="D77" s="272"/>
      <c r="E77" s="272"/>
      <c r="F77" s="272"/>
      <c r="G77" s="272"/>
      <c r="H77" s="272"/>
      <c r="I77" s="272"/>
      <c r="J77" s="272"/>
      <c r="K77" s="272"/>
      <c r="L77" s="272"/>
      <c r="M77" s="272"/>
      <c r="N77" s="272"/>
      <c r="O77" s="272"/>
      <c r="P77" s="272"/>
      <c r="Q77" s="272"/>
      <c r="R77" s="272"/>
      <c r="S77" s="272"/>
      <c r="T77" s="273"/>
      <c r="U77" s="177">
        <f t="shared" si="14"/>
        <v>10</v>
      </c>
      <c r="V77" s="177">
        <f t="shared" si="14"/>
        <v>0</v>
      </c>
      <c r="W77" s="177">
        <f t="shared" si="11"/>
        <v>0</v>
      </c>
      <c r="X77" s="177">
        <f t="shared" si="11"/>
        <v>0</v>
      </c>
      <c r="Y77" s="177">
        <f t="shared" si="11"/>
        <v>1</v>
      </c>
      <c r="Z77" s="177">
        <f t="shared" si="11"/>
        <v>7</v>
      </c>
      <c r="AA77" s="177">
        <f t="shared" si="11"/>
        <v>2</v>
      </c>
      <c r="AB77" s="160">
        <f t="shared" ref="AB77:AB78" si="17">SUM(U77:AA77)</f>
        <v>20</v>
      </c>
      <c r="AC77" s="128">
        <f t="shared" si="12"/>
        <v>0</v>
      </c>
      <c r="AD77" s="128">
        <f t="shared" si="12"/>
        <v>0</v>
      </c>
      <c r="AE77" s="128">
        <f t="shared" si="12"/>
        <v>0</v>
      </c>
      <c r="AF77" s="128">
        <f t="shared" si="12"/>
        <v>0.05</v>
      </c>
      <c r="AG77" s="128">
        <f t="shared" si="12"/>
        <v>0.35</v>
      </c>
      <c r="AH77" s="128">
        <f t="shared" si="12"/>
        <v>0.1</v>
      </c>
      <c r="AI77" s="161">
        <f>(V77+W77)/(V77+W77+X77+Y77+Z77)</f>
        <v>0</v>
      </c>
      <c r="AJ77" s="161">
        <f>(X77+Y77+Z77)/(V77+W77+X77+Y77+Z77)</f>
        <v>1</v>
      </c>
      <c r="AK77" s="162">
        <f t="shared" si="16"/>
        <v>4.88</v>
      </c>
      <c r="AL77" s="162">
        <f t="shared" si="13"/>
        <v>0.35</v>
      </c>
      <c r="AM77" s="163">
        <f t="shared" si="13"/>
        <v>5</v>
      </c>
      <c r="AN77" s="163">
        <f t="shared" si="13"/>
        <v>5</v>
      </c>
      <c r="AO77" s="211"/>
      <c r="AP77" s="211"/>
    </row>
    <row r="78" spans="1:42" s="6" customFormat="1" ht="20.100000000000001" customHeight="1">
      <c r="A78" s="159" t="s">
        <v>250</v>
      </c>
      <c r="B78" s="271" t="s">
        <v>246</v>
      </c>
      <c r="C78" s="272"/>
      <c r="D78" s="272"/>
      <c r="E78" s="272"/>
      <c r="F78" s="272"/>
      <c r="G78" s="272"/>
      <c r="H78" s="272"/>
      <c r="I78" s="272"/>
      <c r="J78" s="272"/>
      <c r="K78" s="272"/>
      <c r="L78" s="272"/>
      <c r="M78" s="272"/>
      <c r="N78" s="272"/>
      <c r="O78" s="272"/>
      <c r="P78" s="272"/>
      <c r="Q78" s="272"/>
      <c r="R78" s="272"/>
      <c r="S78" s="272"/>
      <c r="T78" s="273"/>
      <c r="U78" s="177">
        <f t="shared" si="14"/>
        <v>9</v>
      </c>
      <c r="V78" s="177">
        <f t="shared" si="14"/>
        <v>0</v>
      </c>
      <c r="W78" s="177">
        <f t="shared" si="11"/>
        <v>0</v>
      </c>
      <c r="X78" s="177">
        <f t="shared" si="11"/>
        <v>0</v>
      </c>
      <c r="Y78" s="177">
        <f t="shared" si="11"/>
        <v>4</v>
      </c>
      <c r="Z78" s="177">
        <f t="shared" si="11"/>
        <v>5</v>
      </c>
      <c r="AA78" s="177">
        <f t="shared" si="11"/>
        <v>2</v>
      </c>
      <c r="AB78" s="160">
        <f t="shared" si="17"/>
        <v>20</v>
      </c>
      <c r="AC78" s="128">
        <f t="shared" si="12"/>
        <v>0</v>
      </c>
      <c r="AD78" s="128">
        <f t="shared" si="12"/>
        <v>0</v>
      </c>
      <c r="AE78" s="128">
        <f t="shared" si="12"/>
        <v>0</v>
      </c>
      <c r="AF78" s="128">
        <f t="shared" si="12"/>
        <v>0.2</v>
      </c>
      <c r="AG78" s="128">
        <f t="shared" si="12"/>
        <v>0.25</v>
      </c>
      <c r="AH78" s="128">
        <f t="shared" si="12"/>
        <v>0.1</v>
      </c>
      <c r="AI78" s="161">
        <f>(V78+W78)/(V78+W78+X78+Y78+Z78)</f>
        <v>0</v>
      </c>
      <c r="AJ78" s="161">
        <f>(X78+Y78+Z78)/(V78+W78+X78+Y78+Z78)</f>
        <v>1</v>
      </c>
      <c r="AK78" s="162">
        <f t="shared" si="16"/>
        <v>4.5599999999999996</v>
      </c>
      <c r="AL78" s="162">
        <f t="shared" si="13"/>
        <v>0.53</v>
      </c>
      <c r="AM78" s="163">
        <f t="shared" si="13"/>
        <v>5</v>
      </c>
      <c r="AN78" s="163">
        <f t="shared" si="13"/>
        <v>5</v>
      </c>
      <c r="AO78" s="211"/>
      <c r="AP78" s="211"/>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211"/>
      <c r="AP79" s="211"/>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211"/>
      <c r="AP80" s="211"/>
    </row>
    <row r="81" spans="1:42" s="6" customFormat="1" ht="20.100000000000001" customHeight="1">
      <c r="A81" s="164"/>
      <c r="B81" s="277" t="s">
        <v>251</v>
      </c>
      <c r="C81" s="277"/>
      <c r="D81" s="277"/>
      <c r="E81" s="277"/>
      <c r="F81" s="277"/>
      <c r="G81" s="277"/>
      <c r="H81" s="277"/>
      <c r="I81" s="277"/>
      <c r="J81" s="170" t="s">
        <v>210</v>
      </c>
      <c r="K81" s="159">
        <v>18</v>
      </c>
      <c r="L81" s="165"/>
      <c r="M81" s="170" t="s">
        <v>211</v>
      </c>
      <c r="N81" s="159">
        <v>2</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211"/>
      <c r="AP81" s="211"/>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211"/>
      <c r="AP82" s="211"/>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211"/>
      <c r="AP83" s="211"/>
    </row>
    <row r="84" spans="1:42" s="6" customFormat="1" ht="20.100000000000001" customHeight="1">
      <c r="A84" s="164"/>
      <c r="B84" s="277" t="s">
        <v>252</v>
      </c>
      <c r="C84" s="277"/>
      <c r="D84" s="277"/>
      <c r="E84" s="277"/>
      <c r="F84" s="277"/>
      <c r="G84" s="277"/>
      <c r="H84" s="277"/>
      <c r="I84" s="165"/>
      <c r="J84" s="170" t="s">
        <v>210</v>
      </c>
      <c r="K84" s="159">
        <v>17</v>
      </c>
      <c r="L84" s="165"/>
      <c r="M84" s="170" t="s">
        <v>211</v>
      </c>
      <c r="N84" s="159">
        <v>3</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211"/>
      <c r="AP84" s="211"/>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211"/>
      <c r="AP85" s="211"/>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8" t="s">
        <v>3</v>
      </c>
      <c r="W88" s="259"/>
      <c r="X88" s="259"/>
      <c r="Y88" s="259"/>
      <c r="Z88" s="259"/>
      <c r="AA88" s="260"/>
      <c r="AC88" s="258" t="s">
        <v>4</v>
      </c>
      <c r="AD88" s="259"/>
      <c r="AE88" s="259"/>
      <c r="AF88" s="259"/>
      <c r="AG88" s="259"/>
      <c r="AH88" s="260"/>
      <c r="AI88" s="264" t="s">
        <v>222</v>
      </c>
      <c r="AJ88" s="265"/>
      <c r="AK88" s="268" t="s">
        <v>5</v>
      </c>
      <c r="AL88" s="268"/>
      <c r="AM88" s="268"/>
      <c r="AN88" s="268"/>
    </row>
    <row r="89" spans="1:42" ht="28.5" customHeight="1" thickBot="1">
      <c r="A89" s="4"/>
      <c r="B89" s="4"/>
      <c r="C89" s="4"/>
      <c r="D89" s="4"/>
      <c r="E89" s="4"/>
      <c r="F89" s="4"/>
      <c r="G89" s="4"/>
      <c r="H89" s="4"/>
      <c r="I89" s="4"/>
      <c r="J89" s="4"/>
      <c r="K89" s="4"/>
      <c r="L89" s="4"/>
      <c r="M89" s="4"/>
      <c r="N89" s="4"/>
      <c r="O89" s="4"/>
      <c r="P89" s="4"/>
      <c r="Q89" s="4"/>
      <c r="R89" s="4"/>
      <c r="S89" s="4"/>
      <c r="T89" s="4"/>
      <c r="U89" s="4"/>
      <c r="V89" s="261"/>
      <c r="W89" s="262"/>
      <c r="X89" s="262"/>
      <c r="Y89" s="262"/>
      <c r="Z89" s="262"/>
      <c r="AA89" s="263"/>
      <c r="AC89" s="261"/>
      <c r="AD89" s="262"/>
      <c r="AE89" s="262"/>
      <c r="AF89" s="262"/>
      <c r="AG89" s="262"/>
      <c r="AH89" s="263"/>
      <c r="AI89" s="266"/>
      <c r="AJ89" s="267"/>
      <c r="AK89" s="268"/>
      <c r="AL89" s="268"/>
      <c r="AM89" s="268"/>
      <c r="AN89" s="268"/>
    </row>
    <row r="90" spans="1:42" s="6" customFormat="1" ht="40.5" customHeight="1">
      <c r="A90" s="269" t="s">
        <v>230</v>
      </c>
      <c r="B90" s="269"/>
      <c r="C90" s="269"/>
      <c r="D90" s="269"/>
      <c r="E90" s="269"/>
      <c r="F90" s="269"/>
      <c r="G90" s="269"/>
      <c r="H90" s="269"/>
      <c r="I90" s="269"/>
      <c r="J90" s="269"/>
      <c r="K90" s="269"/>
      <c r="L90" s="269"/>
      <c r="M90" s="269"/>
      <c r="N90" s="269"/>
      <c r="O90" s="269"/>
      <c r="P90" s="269"/>
      <c r="Q90" s="269"/>
      <c r="R90" s="269"/>
      <c r="S90" s="269"/>
      <c r="T90" s="269"/>
      <c r="U90" s="270"/>
      <c r="V90" s="129">
        <v>1</v>
      </c>
      <c r="W90" s="130">
        <v>2</v>
      </c>
      <c r="X90" s="130">
        <v>3</v>
      </c>
      <c r="Y90" s="130">
        <v>4</v>
      </c>
      <c r="Z90" s="130">
        <v>5</v>
      </c>
      <c r="AA90" s="139" t="s">
        <v>7</v>
      </c>
      <c r="AB90" s="124" t="s">
        <v>6</v>
      </c>
      <c r="AC90" s="121">
        <v>1</v>
      </c>
      <c r="AD90" s="122">
        <v>2</v>
      </c>
      <c r="AE90" s="122">
        <v>3</v>
      </c>
      <c r="AF90" s="122">
        <v>4</v>
      </c>
      <c r="AG90" s="122">
        <v>5</v>
      </c>
      <c r="AH90" s="123" t="s">
        <v>7</v>
      </c>
      <c r="AI90" s="158" t="s">
        <v>224</v>
      </c>
      <c r="AJ90" s="158" t="s">
        <v>225</v>
      </c>
      <c r="AK90" s="126" t="s">
        <v>8</v>
      </c>
      <c r="AL90" s="127" t="s">
        <v>9</v>
      </c>
      <c r="AM90" s="187" t="s">
        <v>10</v>
      </c>
      <c r="AN90" s="187" t="s">
        <v>11</v>
      </c>
      <c r="AO90" s="211"/>
      <c r="AP90" s="211"/>
    </row>
    <row r="91" spans="1:42" s="6" customFormat="1" ht="20.100000000000001" customHeight="1">
      <c r="A91" s="159" t="s">
        <v>254</v>
      </c>
      <c r="B91" s="271" t="s">
        <v>253</v>
      </c>
      <c r="C91" s="272"/>
      <c r="D91" s="272"/>
      <c r="E91" s="272"/>
      <c r="F91" s="272"/>
      <c r="G91" s="272"/>
      <c r="H91" s="272"/>
      <c r="I91" s="272"/>
      <c r="J91" s="272"/>
      <c r="K91" s="272"/>
      <c r="L91" s="272"/>
      <c r="M91" s="272"/>
      <c r="N91" s="272"/>
      <c r="O91" s="272"/>
      <c r="P91" s="272"/>
      <c r="Q91" s="272"/>
      <c r="R91" s="272"/>
      <c r="S91" s="272"/>
      <c r="T91" s="272"/>
      <c r="U91" s="273"/>
      <c r="V91" s="160">
        <f>+AQ12</f>
        <v>0</v>
      </c>
      <c r="W91" s="160">
        <f t="shared" ref="W91:AA91" si="18">+AR12</f>
        <v>0</v>
      </c>
      <c r="X91" s="160">
        <f t="shared" si="18"/>
        <v>1</v>
      </c>
      <c r="Y91" s="160">
        <f t="shared" si="18"/>
        <v>12</v>
      </c>
      <c r="Z91" s="160">
        <f t="shared" si="18"/>
        <v>7</v>
      </c>
      <c r="AA91" s="160">
        <f t="shared" si="18"/>
        <v>0</v>
      </c>
      <c r="AB91" s="160">
        <f>SUM(V91:AA91)</f>
        <v>20</v>
      </c>
      <c r="AC91" s="128">
        <f t="shared" ref="AC91:AH91" si="19">V91/$AB91</f>
        <v>0</v>
      </c>
      <c r="AD91" s="128">
        <f t="shared" si="19"/>
        <v>0</v>
      </c>
      <c r="AE91" s="128">
        <f t="shared" si="19"/>
        <v>0.05</v>
      </c>
      <c r="AF91" s="128">
        <f t="shared" si="19"/>
        <v>0.6</v>
      </c>
      <c r="AG91" s="128">
        <f t="shared" si="19"/>
        <v>0.35</v>
      </c>
      <c r="AH91" s="128">
        <f t="shared" si="19"/>
        <v>0</v>
      </c>
      <c r="AI91" s="161">
        <f>(V91+W91)/(V91+W91+X91+Y91+Z91)</f>
        <v>0</v>
      </c>
      <c r="AJ91" s="161">
        <f>(X91+Y91+Z91)/(V91+W91+X91+Y91+Z91)</f>
        <v>1</v>
      </c>
      <c r="AK91" s="162">
        <f>+BF12</f>
        <v>4.3</v>
      </c>
      <c r="AL91" s="162">
        <f t="shared" ref="AL91:AN91" si="20">+BG12</f>
        <v>0.56999999999999995</v>
      </c>
      <c r="AM91" s="163">
        <f t="shared" si="20"/>
        <v>4</v>
      </c>
      <c r="AN91" s="163">
        <f t="shared" si="20"/>
        <v>4</v>
      </c>
      <c r="AO91" s="211"/>
      <c r="AP91" s="211"/>
    </row>
    <row r="92" spans="1:42">
      <c r="A92" s="190"/>
    </row>
    <row r="98" spans="1:42" ht="20.25" customHeight="1">
      <c r="A98" s="274" t="s">
        <v>255</v>
      </c>
      <c r="B98" s="274"/>
      <c r="C98" s="274"/>
      <c r="D98" s="274"/>
      <c r="E98" s="274"/>
      <c r="F98" s="274"/>
      <c r="G98" s="274"/>
      <c r="H98" s="274"/>
      <c r="I98" s="274"/>
      <c r="J98" s="274"/>
      <c r="K98" s="274"/>
      <c r="L98" s="274"/>
      <c r="M98" s="274"/>
      <c r="N98" s="274"/>
      <c r="O98" s="274"/>
      <c r="P98" s="274"/>
      <c r="Q98" s="274"/>
      <c r="R98" s="274"/>
      <c r="S98" s="274"/>
      <c r="T98" s="274"/>
      <c r="U98" s="274"/>
      <c r="V98" s="4"/>
      <c r="W98" s="4"/>
      <c r="X98" s="4"/>
      <c r="Y98" s="4"/>
      <c r="Z98" s="4"/>
      <c r="AA98" s="4"/>
      <c r="AB98" s="4"/>
      <c r="AC98" s="4"/>
      <c r="AD98" s="4"/>
      <c r="AE98" s="4"/>
      <c r="AF98" s="4"/>
      <c r="AG98" s="4"/>
      <c r="AH98" s="4"/>
      <c r="AI98" s="4"/>
      <c r="AJ98" s="4"/>
      <c r="AK98" s="4"/>
      <c r="AL98" s="4"/>
      <c r="AM98" s="186"/>
      <c r="AN98" s="186"/>
    </row>
    <row r="99" spans="1:42" ht="21.75" customHeight="1" thickBot="1">
      <c r="A99" s="275"/>
      <c r="B99" s="275"/>
      <c r="C99" s="275"/>
      <c r="D99" s="275"/>
      <c r="E99" s="275"/>
      <c r="F99" s="275"/>
      <c r="G99" s="275"/>
      <c r="H99" s="275"/>
      <c r="I99" s="275"/>
      <c r="J99" s="275"/>
      <c r="K99" s="275"/>
      <c r="L99" s="275"/>
      <c r="M99" s="275"/>
      <c r="N99" s="275"/>
      <c r="O99" s="275"/>
      <c r="P99" s="275"/>
      <c r="Q99" s="275"/>
      <c r="R99" s="275"/>
      <c r="S99" s="275"/>
      <c r="T99" s="275"/>
      <c r="U99" s="275"/>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8" t="s">
        <v>3</v>
      </c>
      <c r="W100" s="259"/>
      <c r="X100" s="259"/>
      <c r="Y100" s="259"/>
      <c r="Z100" s="259"/>
      <c r="AA100" s="260"/>
      <c r="AC100" s="258" t="s">
        <v>4</v>
      </c>
      <c r="AD100" s="259"/>
      <c r="AE100" s="259"/>
      <c r="AF100" s="259"/>
      <c r="AG100" s="259"/>
      <c r="AH100" s="260"/>
      <c r="AI100" s="264" t="s">
        <v>222</v>
      </c>
      <c r="AJ100" s="265"/>
      <c r="AK100" s="268" t="s">
        <v>5</v>
      </c>
      <c r="AL100" s="268"/>
      <c r="AM100" s="268"/>
      <c r="AN100" s="268"/>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61"/>
      <c r="W101" s="262"/>
      <c r="X101" s="262"/>
      <c r="Y101" s="262"/>
      <c r="Z101" s="262"/>
      <c r="AA101" s="263"/>
      <c r="AC101" s="261"/>
      <c r="AD101" s="262"/>
      <c r="AE101" s="262"/>
      <c r="AF101" s="262"/>
      <c r="AG101" s="262"/>
      <c r="AH101" s="263"/>
      <c r="AI101" s="266"/>
      <c r="AJ101" s="267"/>
      <c r="AK101" s="268"/>
      <c r="AL101" s="268"/>
      <c r="AM101" s="268"/>
      <c r="AN101" s="268"/>
    </row>
    <row r="102" spans="1:42" s="6" customFormat="1" ht="40.5" customHeight="1">
      <c r="A102" s="269" t="s">
        <v>256</v>
      </c>
      <c r="B102" s="269"/>
      <c r="C102" s="269"/>
      <c r="D102" s="269"/>
      <c r="E102" s="269"/>
      <c r="F102" s="269"/>
      <c r="G102" s="269"/>
      <c r="H102" s="269"/>
      <c r="I102" s="269"/>
      <c r="J102" s="269"/>
      <c r="K102" s="269"/>
      <c r="L102" s="269"/>
      <c r="M102" s="269"/>
      <c r="N102" s="269"/>
      <c r="O102" s="269"/>
      <c r="P102" s="269"/>
      <c r="Q102" s="269"/>
      <c r="R102" s="269"/>
      <c r="S102" s="269"/>
      <c r="T102" s="269"/>
      <c r="U102" s="270"/>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224</v>
      </c>
      <c r="AJ102" s="158" t="s">
        <v>225</v>
      </c>
      <c r="AK102" s="126" t="s">
        <v>8</v>
      </c>
      <c r="AL102" s="127" t="s">
        <v>9</v>
      </c>
      <c r="AM102" s="187" t="s">
        <v>10</v>
      </c>
      <c r="AN102" s="187" t="s">
        <v>11</v>
      </c>
      <c r="AO102" s="211"/>
      <c r="AP102" s="211"/>
    </row>
    <row r="103" spans="1:42" s="6" customFormat="1" ht="20.100000000000001" customHeight="1">
      <c r="A103" s="159" t="s">
        <v>257</v>
      </c>
      <c r="B103" s="271" t="s">
        <v>259</v>
      </c>
      <c r="C103" s="272"/>
      <c r="D103" s="272"/>
      <c r="E103" s="272"/>
      <c r="F103" s="272"/>
      <c r="G103" s="272"/>
      <c r="H103" s="272"/>
      <c r="I103" s="272"/>
      <c r="J103" s="272"/>
      <c r="K103" s="272"/>
      <c r="L103" s="272"/>
      <c r="M103" s="272"/>
      <c r="N103" s="272"/>
      <c r="O103" s="272"/>
      <c r="P103" s="272"/>
      <c r="Q103" s="272"/>
      <c r="R103" s="272"/>
      <c r="S103" s="272"/>
      <c r="T103" s="272"/>
      <c r="U103" s="273"/>
      <c r="V103" s="160">
        <f>+AQ13</f>
        <v>0</v>
      </c>
      <c r="W103" s="160">
        <f t="shared" ref="W103:AA104" si="21">+AR13</f>
        <v>1</v>
      </c>
      <c r="X103" s="160">
        <f t="shared" si="21"/>
        <v>2</v>
      </c>
      <c r="Y103" s="160">
        <f t="shared" si="21"/>
        <v>9</v>
      </c>
      <c r="Z103" s="160">
        <f t="shared" si="21"/>
        <v>7</v>
      </c>
      <c r="AA103" s="160">
        <f t="shared" si="21"/>
        <v>1</v>
      </c>
      <c r="AB103" s="160">
        <f>SUM(V103:AA103)</f>
        <v>20</v>
      </c>
      <c r="AC103" s="128">
        <f t="shared" ref="AC103:AH104" si="22">V103/$AB103</f>
        <v>0</v>
      </c>
      <c r="AD103" s="128">
        <f t="shared" si="22"/>
        <v>0.05</v>
      </c>
      <c r="AE103" s="128">
        <f t="shared" si="22"/>
        <v>0.1</v>
      </c>
      <c r="AF103" s="128">
        <f t="shared" si="22"/>
        <v>0.45</v>
      </c>
      <c r="AG103" s="128">
        <f t="shared" si="22"/>
        <v>0.35</v>
      </c>
      <c r="AH103" s="128">
        <f t="shared" si="22"/>
        <v>0.05</v>
      </c>
      <c r="AI103" s="161">
        <f>(V103+W103)/(V103+W103+X103+Y103+Z103)</f>
        <v>5.2631578947368418E-2</v>
      </c>
      <c r="AJ103" s="161">
        <f>(X103+Y103+Z103)/(V103+W103+X103+Y103+Z103)</f>
        <v>0.94736842105263153</v>
      </c>
      <c r="AK103" s="162">
        <f>+BF13</f>
        <v>4.16</v>
      </c>
      <c r="AL103" s="162">
        <f t="shared" ref="AL103:AN104" si="23">+BG13</f>
        <v>0.83</v>
      </c>
      <c r="AM103" s="163">
        <f t="shared" si="23"/>
        <v>4</v>
      </c>
      <c r="AN103" s="163">
        <f t="shared" si="23"/>
        <v>4</v>
      </c>
      <c r="AO103" s="211"/>
      <c r="AP103" s="211"/>
    </row>
    <row r="104" spans="1:42" s="6" customFormat="1" ht="20.100000000000001" customHeight="1">
      <c r="A104" s="159" t="s">
        <v>258</v>
      </c>
      <c r="B104" s="271" t="s">
        <v>260</v>
      </c>
      <c r="C104" s="272"/>
      <c r="D104" s="272"/>
      <c r="E104" s="272"/>
      <c r="F104" s="272"/>
      <c r="G104" s="272"/>
      <c r="H104" s="272"/>
      <c r="I104" s="272"/>
      <c r="J104" s="272"/>
      <c r="K104" s="272"/>
      <c r="L104" s="272"/>
      <c r="M104" s="272"/>
      <c r="N104" s="272"/>
      <c r="O104" s="272"/>
      <c r="P104" s="272"/>
      <c r="Q104" s="272"/>
      <c r="R104" s="272"/>
      <c r="S104" s="272"/>
      <c r="T104" s="272"/>
      <c r="U104" s="273"/>
      <c r="V104" s="160">
        <f>+AQ14</f>
        <v>0</v>
      </c>
      <c r="W104" s="160">
        <f t="shared" si="21"/>
        <v>1</v>
      </c>
      <c r="X104" s="160">
        <f t="shared" si="21"/>
        <v>2</v>
      </c>
      <c r="Y104" s="160">
        <f t="shared" si="21"/>
        <v>8</v>
      </c>
      <c r="Z104" s="160">
        <f t="shared" si="21"/>
        <v>8</v>
      </c>
      <c r="AA104" s="160">
        <f t="shared" si="21"/>
        <v>1</v>
      </c>
      <c r="AB104" s="160">
        <f t="shared" ref="AB104" si="24">SUM(V104:AA104)</f>
        <v>20</v>
      </c>
      <c r="AC104" s="128">
        <f t="shared" si="22"/>
        <v>0</v>
      </c>
      <c r="AD104" s="128">
        <f t="shared" si="22"/>
        <v>0.05</v>
      </c>
      <c r="AE104" s="128">
        <f t="shared" si="22"/>
        <v>0.1</v>
      </c>
      <c r="AF104" s="128">
        <f t="shared" si="22"/>
        <v>0.4</v>
      </c>
      <c r="AG104" s="128">
        <f t="shared" si="22"/>
        <v>0.4</v>
      </c>
      <c r="AH104" s="128">
        <f t="shared" si="22"/>
        <v>0.05</v>
      </c>
      <c r="AI104" s="161">
        <f>(V104+W104)/(V104+W104+X104+Y104+Z104)</f>
        <v>5.2631578947368418E-2</v>
      </c>
      <c r="AJ104" s="161">
        <f>(X104+Y104+Z104)/(V104+W104+X104+Y104+Z104)</f>
        <v>0.94736842105263153</v>
      </c>
      <c r="AK104" s="162">
        <f>+BF14</f>
        <v>4.21</v>
      </c>
      <c r="AL104" s="162">
        <f t="shared" si="23"/>
        <v>0.85</v>
      </c>
      <c r="AM104" s="163">
        <f t="shared" si="23"/>
        <v>4</v>
      </c>
      <c r="AN104" s="163">
        <f t="shared" si="23"/>
        <v>4</v>
      </c>
      <c r="AO104" s="211"/>
      <c r="AP104" s="211"/>
    </row>
    <row r="105" spans="1:42">
      <c r="A105" s="190"/>
    </row>
    <row r="110" spans="1:42" ht="20.25" customHeight="1">
      <c r="A110" s="274" t="s">
        <v>294</v>
      </c>
      <c r="B110" s="274"/>
      <c r="C110" s="274"/>
      <c r="D110" s="274"/>
      <c r="E110" s="274"/>
      <c r="F110" s="274"/>
      <c r="G110" s="274"/>
      <c r="H110" s="274"/>
      <c r="I110" s="274"/>
      <c r="J110" s="274"/>
      <c r="K110" s="274"/>
      <c r="L110" s="274"/>
      <c r="M110" s="274"/>
      <c r="N110" s="274"/>
      <c r="O110" s="274"/>
      <c r="P110" s="274"/>
      <c r="Q110" s="274"/>
      <c r="R110" s="274"/>
      <c r="S110" s="274"/>
      <c r="T110" s="274"/>
      <c r="U110" s="274"/>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75"/>
      <c r="B111" s="275"/>
      <c r="C111" s="275"/>
      <c r="D111" s="275"/>
      <c r="E111" s="275"/>
      <c r="F111" s="275"/>
      <c r="G111" s="275"/>
      <c r="H111" s="275"/>
      <c r="I111" s="275"/>
      <c r="J111" s="275"/>
      <c r="K111" s="275"/>
      <c r="L111" s="275"/>
      <c r="M111" s="275"/>
      <c r="N111" s="275"/>
      <c r="O111" s="275"/>
      <c r="P111" s="275"/>
      <c r="Q111" s="275"/>
      <c r="R111" s="275"/>
      <c r="S111" s="275"/>
      <c r="T111" s="275"/>
      <c r="U111" s="275"/>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8" t="s">
        <v>3</v>
      </c>
      <c r="W112" s="259"/>
      <c r="X112" s="259"/>
      <c r="Y112" s="259"/>
      <c r="Z112" s="259"/>
      <c r="AA112" s="260"/>
      <c r="AC112" s="258" t="s">
        <v>4</v>
      </c>
      <c r="AD112" s="259"/>
      <c r="AE112" s="259"/>
      <c r="AF112" s="259"/>
      <c r="AG112" s="259"/>
      <c r="AH112" s="260"/>
      <c r="AI112" s="264" t="s">
        <v>222</v>
      </c>
      <c r="AJ112" s="265"/>
      <c r="AK112" s="268" t="s">
        <v>5</v>
      </c>
      <c r="AL112" s="268"/>
      <c r="AM112" s="268"/>
      <c r="AN112" s="268"/>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61"/>
      <c r="W113" s="262"/>
      <c r="X113" s="262"/>
      <c r="Y113" s="262"/>
      <c r="Z113" s="262"/>
      <c r="AA113" s="263"/>
      <c r="AC113" s="261"/>
      <c r="AD113" s="262"/>
      <c r="AE113" s="262"/>
      <c r="AF113" s="262"/>
      <c r="AG113" s="262"/>
      <c r="AH113" s="263"/>
      <c r="AI113" s="266"/>
      <c r="AJ113" s="267"/>
      <c r="AK113" s="268"/>
      <c r="AL113" s="268"/>
      <c r="AM113" s="268"/>
      <c r="AN113" s="268"/>
    </row>
    <row r="114" spans="1:42" s="6" customFormat="1" ht="40.5" customHeight="1">
      <c r="A114" s="269" t="s">
        <v>295</v>
      </c>
      <c r="B114" s="269"/>
      <c r="C114" s="269"/>
      <c r="D114" s="269"/>
      <c r="E114" s="269"/>
      <c r="F114" s="269"/>
      <c r="G114" s="269"/>
      <c r="H114" s="269"/>
      <c r="I114" s="269"/>
      <c r="J114" s="269"/>
      <c r="K114" s="269"/>
      <c r="L114" s="269"/>
      <c r="M114" s="269"/>
      <c r="N114" s="269"/>
      <c r="O114" s="269"/>
      <c r="P114" s="269"/>
      <c r="Q114" s="269"/>
      <c r="R114" s="269"/>
      <c r="S114" s="269"/>
      <c r="T114" s="269"/>
      <c r="U114" s="270"/>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224</v>
      </c>
      <c r="AJ114" s="158" t="s">
        <v>225</v>
      </c>
      <c r="AK114" s="126" t="s">
        <v>8</v>
      </c>
      <c r="AL114" s="127" t="s">
        <v>9</v>
      </c>
      <c r="AM114" s="187" t="s">
        <v>10</v>
      </c>
      <c r="AN114" s="187" t="s">
        <v>11</v>
      </c>
      <c r="AO114" s="211"/>
      <c r="AP114" s="211"/>
    </row>
    <row r="115" spans="1:42" s="6" customFormat="1" ht="20.100000000000001" customHeight="1">
      <c r="A115" s="159" t="s">
        <v>296</v>
      </c>
      <c r="B115" s="271" t="s">
        <v>301</v>
      </c>
      <c r="C115" s="272"/>
      <c r="D115" s="272"/>
      <c r="E115" s="272"/>
      <c r="F115" s="272"/>
      <c r="G115" s="272"/>
      <c r="H115" s="272"/>
      <c r="I115" s="272"/>
      <c r="J115" s="272"/>
      <c r="K115" s="272"/>
      <c r="L115" s="272"/>
      <c r="M115" s="272"/>
      <c r="N115" s="272"/>
      <c r="O115" s="272"/>
      <c r="P115" s="272"/>
      <c r="Q115" s="272"/>
      <c r="R115" s="272"/>
      <c r="S115" s="272"/>
      <c r="T115" s="272"/>
      <c r="U115" s="273"/>
      <c r="V115" s="160">
        <f>+AQ15</f>
        <v>1</v>
      </c>
      <c r="W115" s="160">
        <f t="shared" ref="W115:AA119" si="25">+AR15</f>
        <v>0</v>
      </c>
      <c r="X115" s="160">
        <f t="shared" si="25"/>
        <v>5</v>
      </c>
      <c r="Y115" s="160">
        <f t="shared" si="25"/>
        <v>7</v>
      </c>
      <c r="Z115" s="160">
        <f t="shared" si="25"/>
        <v>7</v>
      </c>
      <c r="AA115" s="160">
        <f t="shared" si="25"/>
        <v>0</v>
      </c>
      <c r="AB115" s="160">
        <f>SUM(V115:AA115)</f>
        <v>20</v>
      </c>
      <c r="AC115" s="128">
        <f t="shared" ref="AC115:AH119" si="26">V115/$AB115</f>
        <v>0.05</v>
      </c>
      <c r="AD115" s="128">
        <f t="shared" si="26"/>
        <v>0</v>
      </c>
      <c r="AE115" s="128">
        <f t="shared" si="26"/>
        <v>0.25</v>
      </c>
      <c r="AF115" s="128">
        <f t="shared" si="26"/>
        <v>0.35</v>
      </c>
      <c r="AG115" s="128">
        <f t="shared" si="26"/>
        <v>0.35</v>
      </c>
      <c r="AH115" s="128">
        <f t="shared" si="26"/>
        <v>0</v>
      </c>
      <c r="AI115" s="161">
        <f>(V115+W115)/(V115+W115+X115+Y115+Z115)</f>
        <v>0.05</v>
      </c>
      <c r="AJ115" s="161">
        <f>(X115+Y115+Z115)/(V115+W115+X115+Y115+Z115)</f>
        <v>0.95</v>
      </c>
      <c r="AK115" s="162">
        <f>+BF15</f>
        <v>3.95</v>
      </c>
      <c r="AL115" s="162">
        <f t="shared" ref="AL115:AN119" si="27">+BG15</f>
        <v>1.05</v>
      </c>
      <c r="AM115" s="163">
        <f t="shared" si="27"/>
        <v>4</v>
      </c>
      <c r="AN115" s="163">
        <f t="shared" si="27"/>
        <v>4</v>
      </c>
      <c r="AO115" s="211"/>
      <c r="AP115" s="211"/>
    </row>
    <row r="116" spans="1:42" s="6" customFormat="1" ht="20.100000000000001" customHeight="1">
      <c r="A116" s="159" t="s">
        <v>297</v>
      </c>
      <c r="B116" s="271" t="s">
        <v>302</v>
      </c>
      <c r="C116" s="272"/>
      <c r="D116" s="272"/>
      <c r="E116" s="272"/>
      <c r="F116" s="272"/>
      <c r="G116" s="272"/>
      <c r="H116" s="272"/>
      <c r="I116" s="272"/>
      <c r="J116" s="272"/>
      <c r="K116" s="272"/>
      <c r="L116" s="272"/>
      <c r="M116" s="272"/>
      <c r="N116" s="272"/>
      <c r="O116" s="272"/>
      <c r="P116" s="272"/>
      <c r="Q116" s="272"/>
      <c r="R116" s="272"/>
      <c r="S116" s="272"/>
      <c r="T116" s="272"/>
      <c r="U116" s="273"/>
      <c r="V116" s="160">
        <f t="shared" ref="V116:V119" si="28">+AQ16</f>
        <v>1</v>
      </c>
      <c r="W116" s="160">
        <f t="shared" si="25"/>
        <v>0</v>
      </c>
      <c r="X116" s="160">
        <f t="shared" si="25"/>
        <v>6</v>
      </c>
      <c r="Y116" s="160">
        <f t="shared" si="25"/>
        <v>2</v>
      </c>
      <c r="Z116" s="160">
        <f t="shared" si="25"/>
        <v>5</v>
      </c>
      <c r="AA116" s="160">
        <f t="shared" si="25"/>
        <v>6</v>
      </c>
      <c r="AB116" s="160">
        <f t="shared" ref="AB116:AB117" si="29">SUM(V116:AA116)</f>
        <v>20</v>
      </c>
      <c r="AC116" s="128">
        <f t="shared" si="26"/>
        <v>0.05</v>
      </c>
      <c r="AD116" s="128">
        <f t="shared" si="26"/>
        <v>0</v>
      </c>
      <c r="AE116" s="128">
        <f t="shared" si="26"/>
        <v>0.3</v>
      </c>
      <c r="AF116" s="128">
        <f t="shared" si="26"/>
        <v>0.1</v>
      </c>
      <c r="AG116" s="128">
        <f t="shared" si="26"/>
        <v>0.25</v>
      </c>
      <c r="AH116" s="128">
        <f t="shared" si="26"/>
        <v>0.3</v>
      </c>
      <c r="AI116" s="161">
        <f>(V116+W116)/(V116+W116+X116+Y116+Z116)</f>
        <v>7.1428571428571425E-2</v>
      </c>
      <c r="AJ116" s="161">
        <f>(X116+Y116+Z116)/(V116+W116+X116+Y116+Z116)</f>
        <v>0.9285714285714286</v>
      </c>
      <c r="AK116" s="162">
        <f t="shared" ref="AK116:AK119" si="30">+BF16</f>
        <v>3.71</v>
      </c>
      <c r="AL116" s="162">
        <f t="shared" si="27"/>
        <v>1.2</v>
      </c>
      <c r="AM116" s="163">
        <f t="shared" si="27"/>
        <v>4</v>
      </c>
      <c r="AN116" s="163">
        <f t="shared" si="27"/>
        <v>3</v>
      </c>
      <c r="AO116" s="211"/>
      <c r="AP116" s="211"/>
    </row>
    <row r="117" spans="1:42" s="6" customFormat="1" ht="20.100000000000001" customHeight="1">
      <c r="A117" s="159" t="s">
        <v>298</v>
      </c>
      <c r="B117" s="271" t="s">
        <v>303</v>
      </c>
      <c r="C117" s="272"/>
      <c r="D117" s="272"/>
      <c r="E117" s="272"/>
      <c r="F117" s="272"/>
      <c r="G117" s="272"/>
      <c r="H117" s="272"/>
      <c r="I117" s="272"/>
      <c r="J117" s="272"/>
      <c r="K117" s="272"/>
      <c r="L117" s="272"/>
      <c r="M117" s="272"/>
      <c r="N117" s="272"/>
      <c r="O117" s="272"/>
      <c r="P117" s="272"/>
      <c r="Q117" s="272"/>
      <c r="R117" s="272"/>
      <c r="S117" s="272"/>
      <c r="T117" s="272"/>
      <c r="U117" s="273"/>
      <c r="V117" s="160">
        <f t="shared" si="28"/>
        <v>0</v>
      </c>
      <c r="W117" s="160">
        <f t="shared" si="25"/>
        <v>0</v>
      </c>
      <c r="X117" s="160">
        <f t="shared" si="25"/>
        <v>9</v>
      </c>
      <c r="Y117" s="160">
        <f t="shared" si="25"/>
        <v>6</v>
      </c>
      <c r="Z117" s="160">
        <f t="shared" si="25"/>
        <v>5</v>
      </c>
      <c r="AA117" s="160">
        <f t="shared" si="25"/>
        <v>0</v>
      </c>
      <c r="AB117" s="160">
        <f t="shared" si="29"/>
        <v>20</v>
      </c>
      <c r="AC117" s="128">
        <f t="shared" si="26"/>
        <v>0</v>
      </c>
      <c r="AD117" s="128">
        <f t="shared" si="26"/>
        <v>0</v>
      </c>
      <c r="AE117" s="128">
        <f t="shared" si="26"/>
        <v>0.45</v>
      </c>
      <c r="AF117" s="128">
        <f t="shared" si="26"/>
        <v>0.3</v>
      </c>
      <c r="AG117" s="128">
        <f t="shared" si="26"/>
        <v>0.25</v>
      </c>
      <c r="AH117" s="128">
        <f t="shared" si="26"/>
        <v>0</v>
      </c>
      <c r="AI117" s="161">
        <f>(V117+W117)/(V117+W117+X117+Y117+Z117)</f>
        <v>0</v>
      </c>
      <c r="AJ117" s="161">
        <f>(X117+Y117+Z117)/(V117+W117+X117+Y117+Z117)</f>
        <v>1</v>
      </c>
      <c r="AK117" s="162">
        <f t="shared" si="30"/>
        <v>3.8</v>
      </c>
      <c r="AL117" s="162">
        <f t="shared" si="27"/>
        <v>0.83</v>
      </c>
      <c r="AM117" s="163">
        <f t="shared" si="27"/>
        <v>4</v>
      </c>
      <c r="AN117" s="163">
        <f t="shared" si="27"/>
        <v>3</v>
      </c>
      <c r="AO117" s="211"/>
      <c r="AP117" s="211"/>
    </row>
    <row r="118" spans="1:42" s="6" customFormat="1" ht="20.100000000000001" customHeight="1">
      <c r="A118" s="159" t="s">
        <v>299</v>
      </c>
      <c r="B118" s="271" t="s">
        <v>304</v>
      </c>
      <c r="C118" s="272"/>
      <c r="D118" s="272"/>
      <c r="E118" s="272"/>
      <c r="F118" s="272"/>
      <c r="G118" s="272"/>
      <c r="H118" s="272"/>
      <c r="I118" s="272"/>
      <c r="J118" s="272"/>
      <c r="K118" s="272"/>
      <c r="L118" s="272"/>
      <c r="M118" s="272"/>
      <c r="N118" s="272"/>
      <c r="O118" s="272"/>
      <c r="P118" s="272"/>
      <c r="Q118" s="272"/>
      <c r="R118" s="272"/>
      <c r="S118" s="272"/>
      <c r="T118" s="272"/>
      <c r="U118" s="273"/>
      <c r="V118" s="160">
        <f t="shared" si="28"/>
        <v>0</v>
      </c>
      <c r="W118" s="160">
        <f t="shared" si="25"/>
        <v>0</v>
      </c>
      <c r="X118" s="160">
        <f t="shared" si="25"/>
        <v>5</v>
      </c>
      <c r="Y118" s="160">
        <f t="shared" si="25"/>
        <v>10</v>
      </c>
      <c r="Z118" s="160">
        <f t="shared" si="25"/>
        <v>5</v>
      </c>
      <c r="AA118" s="160">
        <f t="shared" si="25"/>
        <v>0</v>
      </c>
      <c r="AB118" s="160">
        <f t="shared" ref="AB118:AB119" si="31">SUM(V118:AA118)</f>
        <v>20</v>
      </c>
      <c r="AC118" s="128">
        <f t="shared" si="26"/>
        <v>0</v>
      </c>
      <c r="AD118" s="128">
        <f t="shared" si="26"/>
        <v>0</v>
      </c>
      <c r="AE118" s="128">
        <f t="shared" si="26"/>
        <v>0.25</v>
      </c>
      <c r="AF118" s="128">
        <f t="shared" si="26"/>
        <v>0.5</v>
      </c>
      <c r="AG118" s="128">
        <f t="shared" si="26"/>
        <v>0.25</v>
      </c>
      <c r="AH118" s="128">
        <f t="shared" si="26"/>
        <v>0</v>
      </c>
      <c r="AI118" s="161">
        <f>(V118+W118)/(V118+W118+X118+Y118+Z118)</f>
        <v>0</v>
      </c>
      <c r="AJ118" s="161">
        <f>(X118+Y118+Z118)/(V118+W118+X118+Y118+Z118)</f>
        <v>1</v>
      </c>
      <c r="AK118" s="162">
        <f t="shared" si="30"/>
        <v>4</v>
      </c>
      <c r="AL118" s="162">
        <f t="shared" si="27"/>
        <v>0.73</v>
      </c>
      <c r="AM118" s="163">
        <f t="shared" si="27"/>
        <v>4</v>
      </c>
      <c r="AN118" s="163">
        <f t="shared" si="27"/>
        <v>4</v>
      </c>
      <c r="AO118" s="211"/>
      <c r="AP118" s="211"/>
    </row>
    <row r="119" spans="1:42" s="6" customFormat="1" ht="20.100000000000001" customHeight="1">
      <c r="A119" s="159" t="s">
        <v>300</v>
      </c>
      <c r="B119" s="271" t="s">
        <v>305</v>
      </c>
      <c r="C119" s="272"/>
      <c r="D119" s="272"/>
      <c r="E119" s="272"/>
      <c r="F119" s="272"/>
      <c r="G119" s="272"/>
      <c r="H119" s="272"/>
      <c r="I119" s="272"/>
      <c r="J119" s="272"/>
      <c r="K119" s="272"/>
      <c r="L119" s="272"/>
      <c r="M119" s="272"/>
      <c r="N119" s="272"/>
      <c r="O119" s="272"/>
      <c r="P119" s="272"/>
      <c r="Q119" s="272"/>
      <c r="R119" s="272"/>
      <c r="S119" s="272"/>
      <c r="T119" s="272"/>
      <c r="U119" s="273"/>
      <c r="V119" s="160">
        <f t="shared" si="28"/>
        <v>0</v>
      </c>
      <c r="W119" s="160">
        <f t="shared" si="25"/>
        <v>0</v>
      </c>
      <c r="X119" s="160">
        <f t="shared" si="25"/>
        <v>2</v>
      </c>
      <c r="Y119" s="160">
        <f t="shared" si="25"/>
        <v>6</v>
      </c>
      <c r="Z119" s="160">
        <f t="shared" si="25"/>
        <v>12</v>
      </c>
      <c r="AA119" s="160">
        <f t="shared" si="25"/>
        <v>0</v>
      </c>
      <c r="AB119" s="160">
        <f t="shared" si="31"/>
        <v>20</v>
      </c>
      <c r="AC119" s="128">
        <f t="shared" si="26"/>
        <v>0</v>
      </c>
      <c r="AD119" s="128">
        <f t="shared" si="26"/>
        <v>0</v>
      </c>
      <c r="AE119" s="128">
        <f t="shared" si="26"/>
        <v>0.1</v>
      </c>
      <c r="AF119" s="128">
        <f t="shared" si="26"/>
        <v>0.3</v>
      </c>
      <c r="AG119" s="128">
        <f t="shared" si="26"/>
        <v>0.6</v>
      </c>
      <c r="AH119" s="128">
        <f t="shared" si="26"/>
        <v>0</v>
      </c>
      <c r="AI119" s="161">
        <f>(V119+W119)/(V119+W119+X119+Y119+Z119)</f>
        <v>0</v>
      </c>
      <c r="AJ119" s="161">
        <f>(X119+Y119+Z119)/(V119+W119+X119+Y119+Z119)</f>
        <v>1</v>
      </c>
      <c r="AK119" s="162">
        <f t="shared" si="30"/>
        <v>4.5</v>
      </c>
      <c r="AL119" s="162">
        <f t="shared" si="27"/>
        <v>0.69</v>
      </c>
      <c r="AM119" s="163">
        <f t="shared" si="27"/>
        <v>5</v>
      </c>
      <c r="AN119" s="163">
        <f t="shared" si="27"/>
        <v>5</v>
      </c>
      <c r="AO119" s="211"/>
      <c r="AP119" s="211"/>
    </row>
    <row r="120" spans="1:42">
      <c r="A120" s="190"/>
    </row>
    <row r="124" spans="1:42" ht="20.25" customHeight="1">
      <c r="A124" s="274" t="s">
        <v>306</v>
      </c>
      <c r="B124" s="274"/>
      <c r="C124" s="274"/>
      <c r="D124" s="274"/>
      <c r="E124" s="274"/>
      <c r="F124" s="274"/>
      <c r="G124" s="274"/>
      <c r="H124" s="274"/>
      <c r="I124" s="274"/>
      <c r="J124" s="274"/>
      <c r="K124" s="274"/>
      <c r="L124" s="274"/>
      <c r="M124" s="274"/>
      <c r="N124" s="274"/>
      <c r="O124" s="274"/>
      <c r="P124" s="274"/>
      <c r="Q124" s="274"/>
      <c r="R124" s="274"/>
      <c r="S124" s="274"/>
      <c r="T124" s="274"/>
      <c r="U124" s="274"/>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75"/>
      <c r="B125" s="275"/>
      <c r="C125" s="275"/>
      <c r="D125" s="275"/>
      <c r="E125" s="275"/>
      <c r="F125" s="275"/>
      <c r="G125" s="275"/>
      <c r="H125" s="275"/>
      <c r="I125" s="275"/>
      <c r="J125" s="275"/>
      <c r="K125" s="275"/>
      <c r="L125" s="275"/>
      <c r="M125" s="275"/>
      <c r="N125" s="275"/>
      <c r="O125" s="275"/>
      <c r="P125" s="275"/>
      <c r="Q125" s="275"/>
      <c r="R125" s="275"/>
      <c r="S125" s="275"/>
      <c r="T125" s="275"/>
      <c r="U125" s="275"/>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8" t="s">
        <v>3</v>
      </c>
      <c r="W126" s="259"/>
      <c r="X126" s="259"/>
      <c r="Y126" s="259"/>
      <c r="Z126" s="259"/>
      <c r="AA126" s="260"/>
      <c r="AC126" s="258" t="s">
        <v>4</v>
      </c>
      <c r="AD126" s="259"/>
      <c r="AE126" s="259"/>
      <c r="AF126" s="259"/>
      <c r="AG126" s="259"/>
      <c r="AH126" s="260"/>
      <c r="AI126" s="264" t="s">
        <v>222</v>
      </c>
      <c r="AJ126" s="265"/>
      <c r="AK126" s="268" t="s">
        <v>5</v>
      </c>
      <c r="AL126" s="268"/>
      <c r="AM126" s="268"/>
      <c r="AN126" s="268"/>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61"/>
      <c r="W127" s="262"/>
      <c r="X127" s="262"/>
      <c r="Y127" s="262"/>
      <c r="Z127" s="262"/>
      <c r="AA127" s="263"/>
      <c r="AC127" s="261"/>
      <c r="AD127" s="262"/>
      <c r="AE127" s="262"/>
      <c r="AF127" s="262"/>
      <c r="AG127" s="262"/>
      <c r="AH127" s="263"/>
      <c r="AI127" s="266"/>
      <c r="AJ127" s="267"/>
      <c r="AK127" s="268"/>
      <c r="AL127" s="268"/>
      <c r="AM127" s="268"/>
      <c r="AN127" s="268"/>
    </row>
    <row r="128" spans="1:42" s="6" customFormat="1" ht="40.5" customHeight="1">
      <c r="A128" s="269" t="s">
        <v>307</v>
      </c>
      <c r="B128" s="269"/>
      <c r="C128" s="269"/>
      <c r="D128" s="269"/>
      <c r="E128" s="269"/>
      <c r="F128" s="269"/>
      <c r="G128" s="269"/>
      <c r="H128" s="269"/>
      <c r="I128" s="269"/>
      <c r="J128" s="269"/>
      <c r="K128" s="269"/>
      <c r="L128" s="269"/>
      <c r="M128" s="269"/>
      <c r="N128" s="269"/>
      <c r="O128" s="269"/>
      <c r="P128" s="269"/>
      <c r="Q128" s="269"/>
      <c r="R128" s="269"/>
      <c r="S128" s="269"/>
      <c r="T128" s="278"/>
      <c r="U128" s="178" t="s">
        <v>340</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224</v>
      </c>
      <c r="AJ128" s="158" t="s">
        <v>225</v>
      </c>
      <c r="AK128" s="126" t="s">
        <v>8</v>
      </c>
      <c r="AL128" s="127" t="s">
        <v>9</v>
      </c>
      <c r="AM128" s="187" t="s">
        <v>10</v>
      </c>
      <c r="AN128" s="187" t="s">
        <v>11</v>
      </c>
      <c r="AO128" s="211"/>
      <c r="AP128" s="211"/>
    </row>
    <row r="129" spans="1:42" s="6" customFormat="1" ht="20.100000000000001" customHeight="1">
      <c r="A129" s="159" t="s">
        <v>308</v>
      </c>
      <c r="B129" s="271" t="s">
        <v>316</v>
      </c>
      <c r="C129" s="272"/>
      <c r="D129" s="272"/>
      <c r="E129" s="272"/>
      <c r="F129" s="272"/>
      <c r="G129" s="272"/>
      <c r="H129" s="272"/>
      <c r="I129" s="272"/>
      <c r="J129" s="272"/>
      <c r="K129" s="272"/>
      <c r="L129" s="272"/>
      <c r="M129" s="272"/>
      <c r="N129" s="272"/>
      <c r="O129" s="272"/>
      <c r="P129" s="272"/>
      <c r="Q129" s="272"/>
      <c r="R129" s="272"/>
      <c r="S129" s="272"/>
      <c r="T129" s="273"/>
      <c r="U129" s="177">
        <f>+AP20</f>
        <v>4</v>
      </c>
      <c r="V129" s="177">
        <f>+AQ20</f>
        <v>0</v>
      </c>
      <c r="W129" s="177">
        <f t="shared" ref="W129:AA136" si="32">+AR20</f>
        <v>2</v>
      </c>
      <c r="X129" s="177">
        <f t="shared" si="32"/>
        <v>3</v>
      </c>
      <c r="Y129" s="177">
        <f t="shared" si="32"/>
        <v>5</v>
      </c>
      <c r="Z129" s="177">
        <f t="shared" si="32"/>
        <v>6</v>
      </c>
      <c r="AA129" s="177">
        <f t="shared" si="32"/>
        <v>0</v>
      </c>
      <c r="AB129" s="160">
        <f>SUM(U129:AA129)</f>
        <v>20</v>
      </c>
      <c r="AC129" s="128">
        <f t="shared" ref="AC129:AH136" si="33">V129/$AB129</f>
        <v>0</v>
      </c>
      <c r="AD129" s="128">
        <f t="shared" si="33"/>
        <v>0.1</v>
      </c>
      <c r="AE129" s="128">
        <f t="shared" si="33"/>
        <v>0.15</v>
      </c>
      <c r="AF129" s="128">
        <f t="shared" si="33"/>
        <v>0.25</v>
      </c>
      <c r="AG129" s="128">
        <f t="shared" si="33"/>
        <v>0.3</v>
      </c>
      <c r="AH129" s="128">
        <f t="shared" si="33"/>
        <v>0</v>
      </c>
      <c r="AI129" s="161">
        <f t="shared" ref="AI129:AI136" si="34">(V129+W129)/(V129+W129+X129+Y129+Z129)</f>
        <v>0.125</v>
      </c>
      <c r="AJ129" s="161">
        <f t="shared" ref="AJ129:AJ136" si="35">(X129+Y129+Z129)/(V129+W129+X129+Y129+Z129)</f>
        <v>0.875</v>
      </c>
      <c r="AK129" s="162">
        <f>+BF20</f>
        <v>3.94</v>
      </c>
      <c r="AL129" s="162">
        <f t="shared" ref="AL129:AN136" si="36">+BG20</f>
        <v>1.06</v>
      </c>
      <c r="AM129" s="163">
        <f t="shared" si="36"/>
        <v>4</v>
      </c>
      <c r="AN129" s="163">
        <f t="shared" si="36"/>
        <v>5</v>
      </c>
      <c r="AO129" s="211"/>
      <c r="AP129" s="211"/>
    </row>
    <row r="130" spans="1:42" s="6" customFormat="1" ht="20.100000000000001" customHeight="1">
      <c r="A130" s="159" t="s">
        <v>309</v>
      </c>
      <c r="B130" s="271" t="s">
        <v>317</v>
      </c>
      <c r="C130" s="272"/>
      <c r="D130" s="272"/>
      <c r="E130" s="272"/>
      <c r="F130" s="272"/>
      <c r="G130" s="272"/>
      <c r="H130" s="272"/>
      <c r="I130" s="272"/>
      <c r="J130" s="272"/>
      <c r="K130" s="272"/>
      <c r="L130" s="272"/>
      <c r="M130" s="272"/>
      <c r="N130" s="272"/>
      <c r="O130" s="272"/>
      <c r="P130" s="272"/>
      <c r="Q130" s="272"/>
      <c r="R130" s="272"/>
      <c r="S130" s="272"/>
      <c r="T130" s="273"/>
      <c r="U130" s="177">
        <f t="shared" ref="U130:V136" si="37">+AP21</f>
        <v>3</v>
      </c>
      <c r="V130" s="177">
        <f t="shared" si="37"/>
        <v>1</v>
      </c>
      <c r="W130" s="177">
        <f t="shared" si="32"/>
        <v>2</v>
      </c>
      <c r="X130" s="177">
        <f t="shared" si="32"/>
        <v>6</v>
      </c>
      <c r="Y130" s="177">
        <f t="shared" si="32"/>
        <v>3</v>
      </c>
      <c r="Z130" s="177">
        <f t="shared" si="32"/>
        <v>5</v>
      </c>
      <c r="AA130" s="177">
        <f t="shared" si="32"/>
        <v>0</v>
      </c>
      <c r="AB130" s="160">
        <f t="shared" ref="AB130:AB136" si="38">SUM(U130:AA130)</f>
        <v>20</v>
      </c>
      <c r="AC130" s="128">
        <f t="shared" si="33"/>
        <v>0.05</v>
      </c>
      <c r="AD130" s="128">
        <f t="shared" si="33"/>
        <v>0.1</v>
      </c>
      <c r="AE130" s="128">
        <f t="shared" si="33"/>
        <v>0.3</v>
      </c>
      <c r="AF130" s="128">
        <f t="shared" si="33"/>
        <v>0.15</v>
      </c>
      <c r="AG130" s="128">
        <f t="shared" si="33"/>
        <v>0.25</v>
      </c>
      <c r="AH130" s="128">
        <f t="shared" si="33"/>
        <v>0</v>
      </c>
      <c r="AI130" s="161">
        <f t="shared" si="34"/>
        <v>0.17647058823529413</v>
      </c>
      <c r="AJ130" s="161">
        <f t="shared" si="35"/>
        <v>0.82352941176470584</v>
      </c>
      <c r="AK130" s="162">
        <f t="shared" ref="AK130:AK136" si="39">+BF21</f>
        <v>3.53</v>
      </c>
      <c r="AL130" s="162">
        <f t="shared" si="36"/>
        <v>1.23</v>
      </c>
      <c r="AM130" s="163">
        <f t="shared" si="36"/>
        <v>3</v>
      </c>
      <c r="AN130" s="163">
        <f t="shared" si="36"/>
        <v>3</v>
      </c>
      <c r="AO130" s="211"/>
      <c r="AP130" s="211"/>
    </row>
    <row r="131" spans="1:42" s="6" customFormat="1" ht="20.100000000000001" customHeight="1">
      <c r="A131" s="159" t="s">
        <v>310</v>
      </c>
      <c r="B131" s="271" t="s">
        <v>318</v>
      </c>
      <c r="C131" s="272"/>
      <c r="D131" s="272"/>
      <c r="E131" s="272"/>
      <c r="F131" s="272"/>
      <c r="G131" s="272"/>
      <c r="H131" s="272"/>
      <c r="I131" s="272"/>
      <c r="J131" s="272"/>
      <c r="K131" s="272"/>
      <c r="L131" s="272"/>
      <c r="M131" s="272"/>
      <c r="N131" s="272"/>
      <c r="O131" s="272"/>
      <c r="P131" s="272"/>
      <c r="Q131" s="272"/>
      <c r="R131" s="272"/>
      <c r="S131" s="272"/>
      <c r="T131" s="273"/>
      <c r="U131" s="177">
        <f t="shared" si="37"/>
        <v>5</v>
      </c>
      <c r="V131" s="177">
        <f t="shared" si="37"/>
        <v>1</v>
      </c>
      <c r="W131" s="177">
        <f t="shared" si="32"/>
        <v>4</v>
      </c>
      <c r="X131" s="177">
        <f t="shared" si="32"/>
        <v>3</v>
      </c>
      <c r="Y131" s="177">
        <f t="shared" si="32"/>
        <v>1</v>
      </c>
      <c r="Z131" s="177">
        <f t="shared" si="32"/>
        <v>5</v>
      </c>
      <c r="AA131" s="177">
        <f t="shared" si="32"/>
        <v>1</v>
      </c>
      <c r="AB131" s="160">
        <f t="shared" si="38"/>
        <v>20</v>
      </c>
      <c r="AC131" s="128">
        <f t="shared" si="33"/>
        <v>0.05</v>
      </c>
      <c r="AD131" s="128">
        <f t="shared" si="33"/>
        <v>0.2</v>
      </c>
      <c r="AE131" s="128">
        <f t="shared" si="33"/>
        <v>0.15</v>
      </c>
      <c r="AF131" s="128">
        <f t="shared" si="33"/>
        <v>0.05</v>
      </c>
      <c r="AG131" s="128">
        <f t="shared" si="33"/>
        <v>0.25</v>
      </c>
      <c r="AH131" s="128">
        <f t="shared" si="33"/>
        <v>0.05</v>
      </c>
      <c r="AI131" s="161">
        <f t="shared" si="34"/>
        <v>0.35714285714285715</v>
      </c>
      <c r="AJ131" s="161">
        <f t="shared" si="35"/>
        <v>0.6428571428571429</v>
      </c>
      <c r="AK131" s="162">
        <f t="shared" si="39"/>
        <v>3.36</v>
      </c>
      <c r="AL131" s="162">
        <f t="shared" si="36"/>
        <v>1.45</v>
      </c>
      <c r="AM131" s="163">
        <f t="shared" si="36"/>
        <v>3</v>
      </c>
      <c r="AN131" s="163">
        <f t="shared" si="36"/>
        <v>5</v>
      </c>
      <c r="AO131" s="211"/>
      <c r="AP131" s="211"/>
    </row>
    <row r="132" spans="1:42" s="6" customFormat="1" ht="20.100000000000001" customHeight="1">
      <c r="A132" s="159" t="s">
        <v>311</v>
      </c>
      <c r="B132" s="271" t="s">
        <v>319</v>
      </c>
      <c r="C132" s="272"/>
      <c r="D132" s="272"/>
      <c r="E132" s="272"/>
      <c r="F132" s="272"/>
      <c r="G132" s="272"/>
      <c r="H132" s="272"/>
      <c r="I132" s="272"/>
      <c r="J132" s="272"/>
      <c r="K132" s="272"/>
      <c r="L132" s="272"/>
      <c r="M132" s="272"/>
      <c r="N132" s="272"/>
      <c r="O132" s="272"/>
      <c r="P132" s="272"/>
      <c r="Q132" s="272"/>
      <c r="R132" s="272"/>
      <c r="S132" s="272"/>
      <c r="T132" s="273"/>
      <c r="U132" s="177">
        <f t="shared" si="37"/>
        <v>5</v>
      </c>
      <c r="V132" s="177">
        <f t="shared" si="37"/>
        <v>1</v>
      </c>
      <c r="W132" s="177">
        <f t="shared" si="32"/>
        <v>1</v>
      </c>
      <c r="X132" s="177">
        <f t="shared" si="32"/>
        <v>3</v>
      </c>
      <c r="Y132" s="177">
        <f t="shared" si="32"/>
        <v>5</v>
      </c>
      <c r="Z132" s="177">
        <f t="shared" si="32"/>
        <v>5</v>
      </c>
      <c r="AA132" s="177">
        <f t="shared" si="32"/>
        <v>0</v>
      </c>
      <c r="AB132" s="160">
        <f t="shared" si="38"/>
        <v>20</v>
      </c>
      <c r="AC132" s="128">
        <f t="shared" si="33"/>
        <v>0.05</v>
      </c>
      <c r="AD132" s="128">
        <f t="shared" si="33"/>
        <v>0.05</v>
      </c>
      <c r="AE132" s="128">
        <f t="shared" si="33"/>
        <v>0.15</v>
      </c>
      <c r="AF132" s="128">
        <f t="shared" si="33"/>
        <v>0.25</v>
      </c>
      <c r="AG132" s="128">
        <f t="shared" si="33"/>
        <v>0.25</v>
      </c>
      <c r="AH132" s="128">
        <f t="shared" si="33"/>
        <v>0</v>
      </c>
      <c r="AI132" s="161">
        <f t="shared" si="34"/>
        <v>0.13333333333333333</v>
      </c>
      <c r="AJ132" s="161">
        <f t="shared" si="35"/>
        <v>0.8666666666666667</v>
      </c>
      <c r="AK132" s="162">
        <f t="shared" si="39"/>
        <v>3.8</v>
      </c>
      <c r="AL132" s="162">
        <f t="shared" si="36"/>
        <v>1.21</v>
      </c>
      <c r="AM132" s="163">
        <f t="shared" si="36"/>
        <v>4</v>
      </c>
      <c r="AN132" s="163">
        <f t="shared" si="36"/>
        <v>4</v>
      </c>
      <c r="AO132" s="211"/>
      <c r="AP132" s="211"/>
    </row>
    <row r="133" spans="1:42" s="6" customFormat="1" ht="20.100000000000001" customHeight="1">
      <c r="A133" s="159" t="s">
        <v>312</v>
      </c>
      <c r="B133" s="271" t="s">
        <v>320</v>
      </c>
      <c r="C133" s="272"/>
      <c r="D133" s="272"/>
      <c r="E133" s="272"/>
      <c r="F133" s="272"/>
      <c r="G133" s="272"/>
      <c r="H133" s="272"/>
      <c r="I133" s="272"/>
      <c r="J133" s="272"/>
      <c r="K133" s="272"/>
      <c r="L133" s="272"/>
      <c r="M133" s="272"/>
      <c r="N133" s="272"/>
      <c r="O133" s="272"/>
      <c r="P133" s="272"/>
      <c r="Q133" s="272"/>
      <c r="R133" s="272"/>
      <c r="S133" s="272"/>
      <c r="T133" s="273"/>
      <c r="U133" s="177">
        <f t="shared" si="37"/>
        <v>7</v>
      </c>
      <c r="V133" s="177">
        <f t="shared" si="37"/>
        <v>1</v>
      </c>
      <c r="W133" s="177">
        <f t="shared" si="32"/>
        <v>1</v>
      </c>
      <c r="X133" s="177">
        <f t="shared" si="32"/>
        <v>2</v>
      </c>
      <c r="Y133" s="177">
        <f t="shared" si="32"/>
        <v>3</v>
      </c>
      <c r="Z133" s="177">
        <f t="shared" si="32"/>
        <v>5</v>
      </c>
      <c r="AA133" s="177">
        <f t="shared" si="32"/>
        <v>1</v>
      </c>
      <c r="AB133" s="160">
        <f t="shared" si="38"/>
        <v>20</v>
      </c>
      <c r="AC133" s="128">
        <f t="shared" si="33"/>
        <v>0.05</v>
      </c>
      <c r="AD133" s="128">
        <f t="shared" si="33"/>
        <v>0.05</v>
      </c>
      <c r="AE133" s="128">
        <f t="shared" si="33"/>
        <v>0.1</v>
      </c>
      <c r="AF133" s="128">
        <f t="shared" si="33"/>
        <v>0.15</v>
      </c>
      <c r="AG133" s="128">
        <f t="shared" si="33"/>
        <v>0.25</v>
      </c>
      <c r="AH133" s="128">
        <f t="shared" si="33"/>
        <v>0.05</v>
      </c>
      <c r="AI133" s="161">
        <f t="shared" si="34"/>
        <v>0.16666666666666666</v>
      </c>
      <c r="AJ133" s="161">
        <f t="shared" si="35"/>
        <v>0.83333333333333337</v>
      </c>
      <c r="AK133" s="162">
        <f t="shared" si="39"/>
        <v>3.83</v>
      </c>
      <c r="AL133" s="162">
        <f t="shared" si="36"/>
        <v>1.34</v>
      </c>
      <c r="AM133" s="163">
        <f t="shared" si="36"/>
        <v>4</v>
      </c>
      <c r="AN133" s="163">
        <f t="shared" si="36"/>
        <v>5</v>
      </c>
      <c r="AO133" s="211"/>
      <c r="AP133" s="211"/>
    </row>
    <row r="134" spans="1:42" s="6" customFormat="1" ht="20.100000000000001" customHeight="1">
      <c r="A134" s="159" t="s">
        <v>313</v>
      </c>
      <c r="B134" s="271" t="s">
        <v>321</v>
      </c>
      <c r="C134" s="272"/>
      <c r="D134" s="272"/>
      <c r="E134" s="272"/>
      <c r="F134" s="272"/>
      <c r="G134" s="272"/>
      <c r="H134" s="272"/>
      <c r="I134" s="272"/>
      <c r="J134" s="272"/>
      <c r="K134" s="272"/>
      <c r="L134" s="272"/>
      <c r="M134" s="272"/>
      <c r="N134" s="272"/>
      <c r="O134" s="272"/>
      <c r="P134" s="272"/>
      <c r="Q134" s="272"/>
      <c r="R134" s="272"/>
      <c r="S134" s="272"/>
      <c r="T134" s="273"/>
      <c r="U134" s="177">
        <f t="shared" si="37"/>
        <v>7</v>
      </c>
      <c r="V134" s="177">
        <f t="shared" si="37"/>
        <v>1</v>
      </c>
      <c r="W134" s="177">
        <f t="shared" si="32"/>
        <v>1</v>
      </c>
      <c r="X134" s="177">
        <f t="shared" si="32"/>
        <v>3</v>
      </c>
      <c r="Y134" s="177">
        <f t="shared" si="32"/>
        <v>3</v>
      </c>
      <c r="Z134" s="177">
        <f t="shared" si="32"/>
        <v>4</v>
      </c>
      <c r="AA134" s="177">
        <f t="shared" si="32"/>
        <v>1</v>
      </c>
      <c r="AB134" s="160">
        <f t="shared" si="38"/>
        <v>20</v>
      </c>
      <c r="AC134" s="128">
        <f t="shared" si="33"/>
        <v>0.05</v>
      </c>
      <c r="AD134" s="128">
        <f t="shared" si="33"/>
        <v>0.05</v>
      </c>
      <c r="AE134" s="128">
        <f t="shared" si="33"/>
        <v>0.15</v>
      </c>
      <c r="AF134" s="128">
        <f t="shared" si="33"/>
        <v>0.15</v>
      </c>
      <c r="AG134" s="128">
        <f t="shared" si="33"/>
        <v>0.2</v>
      </c>
      <c r="AH134" s="128">
        <f t="shared" si="33"/>
        <v>0.05</v>
      </c>
      <c r="AI134" s="161">
        <f t="shared" si="34"/>
        <v>0.16666666666666666</v>
      </c>
      <c r="AJ134" s="161">
        <f t="shared" si="35"/>
        <v>0.83333333333333337</v>
      </c>
      <c r="AK134" s="162">
        <f t="shared" si="39"/>
        <v>3.67</v>
      </c>
      <c r="AL134" s="162">
        <f t="shared" si="36"/>
        <v>1.3</v>
      </c>
      <c r="AM134" s="163">
        <f t="shared" si="36"/>
        <v>4</v>
      </c>
      <c r="AN134" s="163">
        <f t="shared" si="36"/>
        <v>5</v>
      </c>
      <c r="AO134" s="211"/>
      <c r="AP134" s="211"/>
    </row>
    <row r="135" spans="1:42" s="6" customFormat="1" ht="20.100000000000001" customHeight="1">
      <c r="A135" s="159" t="s">
        <v>314</v>
      </c>
      <c r="B135" s="271" t="s">
        <v>322</v>
      </c>
      <c r="C135" s="272"/>
      <c r="D135" s="272"/>
      <c r="E135" s="272"/>
      <c r="F135" s="272"/>
      <c r="G135" s="272"/>
      <c r="H135" s="272"/>
      <c r="I135" s="272"/>
      <c r="J135" s="272"/>
      <c r="K135" s="272"/>
      <c r="L135" s="272"/>
      <c r="M135" s="272"/>
      <c r="N135" s="272"/>
      <c r="O135" s="272"/>
      <c r="P135" s="272"/>
      <c r="Q135" s="272"/>
      <c r="R135" s="272"/>
      <c r="S135" s="272"/>
      <c r="T135" s="273"/>
      <c r="U135" s="177">
        <f t="shared" si="37"/>
        <v>7</v>
      </c>
      <c r="V135" s="177">
        <f t="shared" si="37"/>
        <v>1</v>
      </c>
      <c r="W135" s="177">
        <f t="shared" si="32"/>
        <v>1</v>
      </c>
      <c r="X135" s="177">
        <f t="shared" si="32"/>
        <v>4</v>
      </c>
      <c r="Y135" s="177">
        <f t="shared" si="32"/>
        <v>1</v>
      </c>
      <c r="Z135" s="177">
        <f t="shared" si="32"/>
        <v>4</v>
      </c>
      <c r="AA135" s="177">
        <f t="shared" si="32"/>
        <v>2</v>
      </c>
      <c r="AB135" s="160">
        <f t="shared" si="38"/>
        <v>20</v>
      </c>
      <c r="AC135" s="128">
        <f t="shared" si="33"/>
        <v>0.05</v>
      </c>
      <c r="AD135" s="128">
        <f t="shared" si="33"/>
        <v>0.05</v>
      </c>
      <c r="AE135" s="128">
        <f t="shared" si="33"/>
        <v>0.2</v>
      </c>
      <c r="AF135" s="128">
        <f t="shared" si="33"/>
        <v>0.05</v>
      </c>
      <c r="AG135" s="128">
        <f t="shared" si="33"/>
        <v>0.2</v>
      </c>
      <c r="AH135" s="128">
        <f t="shared" si="33"/>
        <v>0.1</v>
      </c>
      <c r="AI135" s="161">
        <f t="shared" si="34"/>
        <v>0.18181818181818182</v>
      </c>
      <c r="AJ135" s="161">
        <f t="shared" si="35"/>
        <v>0.81818181818181823</v>
      </c>
      <c r="AK135" s="162">
        <f t="shared" si="39"/>
        <v>3.55</v>
      </c>
      <c r="AL135" s="162">
        <f t="shared" si="36"/>
        <v>1.37</v>
      </c>
      <c r="AM135" s="163">
        <f t="shared" si="36"/>
        <v>3</v>
      </c>
      <c r="AN135" s="163">
        <f t="shared" si="36"/>
        <v>3</v>
      </c>
      <c r="AO135" s="211"/>
      <c r="AP135" s="211"/>
    </row>
    <row r="136" spans="1:42" s="6" customFormat="1" ht="20.100000000000001" customHeight="1">
      <c r="A136" s="159" t="s">
        <v>315</v>
      </c>
      <c r="B136" s="271" t="s">
        <v>323</v>
      </c>
      <c r="C136" s="272"/>
      <c r="D136" s="272"/>
      <c r="E136" s="272"/>
      <c r="F136" s="272"/>
      <c r="G136" s="272"/>
      <c r="H136" s="272"/>
      <c r="I136" s="272"/>
      <c r="J136" s="272"/>
      <c r="K136" s="272"/>
      <c r="L136" s="272"/>
      <c r="M136" s="272"/>
      <c r="N136" s="272"/>
      <c r="O136" s="272"/>
      <c r="P136" s="272"/>
      <c r="Q136" s="272"/>
      <c r="R136" s="272"/>
      <c r="S136" s="272"/>
      <c r="T136" s="273"/>
      <c r="U136" s="177">
        <f t="shared" si="37"/>
        <v>1</v>
      </c>
      <c r="V136" s="177">
        <f t="shared" si="37"/>
        <v>1</v>
      </c>
      <c r="W136" s="177">
        <f t="shared" si="32"/>
        <v>1</v>
      </c>
      <c r="X136" s="177">
        <f t="shared" si="32"/>
        <v>6</v>
      </c>
      <c r="Y136" s="177">
        <f t="shared" si="32"/>
        <v>3</v>
      </c>
      <c r="Z136" s="177">
        <f t="shared" si="32"/>
        <v>7</v>
      </c>
      <c r="AA136" s="177">
        <f t="shared" si="32"/>
        <v>1</v>
      </c>
      <c r="AB136" s="160">
        <f t="shared" si="38"/>
        <v>20</v>
      </c>
      <c r="AC136" s="128">
        <f t="shared" si="33"/>
        <v>0.05</v>
      </c>
      <c r="AD136" s="128">
        <f t="shared" si="33"/>
        <v>0.05</v>
      </c>
      <c r="AE136" s="128">
        <f t="shared" si="33"/>
        <v>0.3</v>
      </c>
      <c r="AF136" s="128">
        <f t="shared" si="33"/>
        <v>0.15</v>
      </c>
      <c r="AG136" s="128">
        <f t="shared" si="33"/>
        <v>0.35</v>
      </c>
      <c r="AH136" s="128">
        <f t="shared" si="33"/>
        <v>0.05</v>
      </c>
      <c r="AI136" s="161">
        <f t="shared" si="34"/>
        <v>0.1111111111111111</v>
      </c>
      <c r="AJ136" s="161">
        <f t="shared" si="35"/>
        <v>0.88888888888888884</v>
      </c>
      <c r="AK136" s="162">
        <f t="shared" si="39"/>
        <v>3.78</v>
      </c>
      <c r="AL136" s="162">
        <f t="shared" si="36"/>
        <v>1.22</v>
      </c>
      <c r="AM136" s="163">
        <f t="shared" si="36"/>
        <v>4</v>
      </c>
      <c r="AN136" s="163">
        <f t="shared" si="36"/>
        <v>5</v>
      </c>
      <c r="AO136" s="211"/>
      <c r="AP136" s="211"/>
    </row>
    <row r="137" spans="1:42">
      <c r="A137" s="190"/>
    </row>
    <row r="141" spans="1:42" ht="20.25" customHeight="1">
      <c r="A141" s="274" t="s">
        <v>334</v>
      </c>
      <c r="B141" s="274"/>
      <c r="C141" s="274"/>
      <c r="D141" s="274"/>
      <c r="E141" s="274"/>
      <c r="F141" s="274"/>
      <c r="G141" s="274"/>
      <c r="H141" s="274"/>
      <c r="I141" s="274"/>
      <c r="J141" s="274"/>
      <c r="K141" s="274"/>
      <c r="L141" s="274"/>
      <c r="M141" s="274"/>
      <c r="N141" s="274"/>
      <c r="O141" s="274"/>
      <c r="P141" s="274"/>
      <c r="Q141" s="274"/>
      <c r="R141" s="274"/>
      <c r="S141" s="274"/>
      <c r="T141" s="274"/>
      <c r="U141" s="274"/>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75"/>
      <c r="B142" s="275"/>
      <c r="C142" s="275"/>
      <c r="D142" s="275"/>
      <c r="E142" s="275"/>
      <c r="F142" s="275"/>
      <c r="G142" s="275"/>
      <c r="H142" s="275"/>
      <c r="I142" s="275"/>
      <c r="J142" s="275"/>
      <c r="K142" s="275"/>
      <c r="L142" s="275"/>
      <c r="M142" s="275"/>
      <c r="N142" s="275"/>
      <c r="O142" s="275"/>
      <c r="P142" s="275"/>
      <c r="Q142" s="275"/>
      <c r="R142" s="275"/>
      <c r="S142" s="275"/>
      <c r="T142" s="275"/>
      <c r="U142" s="275"/>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8" t="s">
        <v>3</v>
      </c>
      <c r="W143" s="259"/>
      <c r="X143" s="259"/>
      <c r="Y143" s="259"/>
      <c r="Z143" s="259"/>
      <c r="AA143" s="260"/>
      <c r="AC143" s="258" t="s">
        <v>4</v>
      </c>
      <c r="AD143" s="259"/>
      <c r="AE143" s="259"/>
      <c r="AF143" s="259"/>
      <c r="AG143" s="259"/>
      <c r="AH143" s="260"/>
      <c r="AI143" s="264" t="s">
        <v>222</v>
      </c>
      <c r="AJ143" s="265"/>
      <c r="AK143" s="268" t="s">
        <v>5</v>
      </c>
      <c r="AL143" s="268"/>
      <c r="AM143" s="268"/>
      <c r="AN143" s="268"/>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61"/>
      <c r="W144" s="262"/>
      <c r="X144" s="262"/>
      <c r="Y144" s="262"/>
      <c r="Z144" s="262"/>
      <c r="AA144" s="263"/>
      <c r="AC144" s="261"/>
      <c r="AD144" s="262"/>
      <c r="AE144" s="262"/>
      <c r="AF144" s="262"/>
      <c r="AG144" s="262"/>
      <c r="AH144" s="263"/>
      <c r="AI144" s="266"/>
      <c r="AJ144" s="267"/>
      <c r="AK144" s="268"/>
      <c r="AL144" s="268"/>
      <c r="AM144" s="268"/>
      <c r="AN144" s="268"/>
    </row>
    <row r="145" spans="1:42" s="6" customFormat="1" ht="40.5" customHeight="1">
      <c r="A145" s="269" t="s">
        <v>307</v>
      </c>
      <c r="B145" s="269"/>
      <c r="C145" s="269"/>
      <c r="D145" s="269"/>
      <c r="E145" s="269"/>
      <c r="F145" s="269"/>
      <c r="G145" s="269"/>
      <c r="H145" s="269"/>
      <c r="I145" s="269"/>
      <c r="J145" s="269"/>
      <c r="K145" s="269"/>
      <c r="L145" s="269"/>
      <c r="M145" s="269"/>
      <c r="N145" s="269"/>
      <c r="O145" s="269"/>
      <c r="P145" s="269"/>
      <c r="Q145" s="269"/>
      <c r="R145" s="269"/>
      <c r="S145" s="269"/>
      <c r="T145" s="269"/>
      <c r="U145" s="270"/>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224</v>
      </c>
      <c r="AJ145" s="158" t="s">
        <v>225</v>
      </c>
      <c r="AK145" s="126" t="s">
        <v>8</v>
      </c>
      <c r="AL145" s="127" t="s">
        <v>9</v>
      </c>
      <c r="AM145" s="187" t="s">
        <v>10</v>
      </c>
      <c r="AN145" s="187" t="s">
        <v>11</v>
      </c>
      <c r="AO145" s="211"/>
      <c r="AP145" s="211"/>
    </row>
    <row r="146" spans="1:42" s="6" customFormat="1" ht="20.100000000000001" customHeight="1">
      <c r="A146" s="159" t="s">
        <v>324</v>
      </c>
      <c r="B146" s="271" t="s">
        <v>329</v>
      </c>
      <c r="C146" s="272"/>
      <c r="D146" s="272"/>
      <c r="E146" s="272"/>
      <c r="F146" s="272"/>
      <c r="G146" s="272"/>
      <c r="H146" s="272"/>
      <c r="I146" s="272"/>
      <c r="J146" s="272"/>
      <c r="K146" s="272"/>
      <c r="L146" s="272"/>
      <c r="M146" s="272"/>
      <c r="N146" s="272"/>
      <c r="O146" s="272"/>
      <c r="P146" s="272"/>
      <c r="Q146" s="272"/>
      <c r="R146" s="272"/>
      <c r="S146" s="272"/>
      <c r="T146" s="272"/>
      <c r="U146" s="273"/>
      <c r="V146" s="160">
        <f>+AQ28</f>
        <v>0</v>
      </c>
      <c r="W146" s="160">
        <f t="shared" ref="W146:AA150" si="40">+AR28</f>
        <v>0</v>
      </c>
      <c r="X146" s="160">
        <f t="shared" si="40"/>
        <v>1</v>
      </c>
      <c r="Y146" s="160">
        <f t="shared" si="40"/>
        <v>0</v>
      </c>
      <c r="Z146" s="160">
        <f t="shared" si="40"/>
        <v>0</v>
      </c>
      <c r="AA146" s="160">
        <f t="shared" si="40"/>
        <v>0</v>
      </c>
      <c r="AB146" s="160">
        <f>SUM(V146:AA146)</f>
        <v>1</v>
      </c>
      <c r="AC146" s="128">
        <f t="shared" ref="AC146:AH150" si="41">V146/$AB146</f>
        <v>0</v>
      </c>
      <c r="AD146" s="128">
        <f t="shared" si="41"/>
        <v>0</v>
      </c>
      <c r="AE146" s="128">
        <f t="shared" si="41"/>
        <v>1</v>
      </c>
      <c r="AF146" s="128">
        <f t="shared" si="41"/>
        <v>0</v>
      </c>
      <c r="AG146" s="128">
        <f t="shared" si="41"/>
        <v>0</v>
      </c>
      <c r="AH146" s="128">
        <f t="shared" si="41"/>
        <v>0</v>
      </c>
      <c r="AI146" s="161">
        <f>(V146+W146)/(V146+W146+X146+Y146+Z146)</f>
        <v>0</v>
      </c>
      <c r="AJ146" s="161">
        <f>(X146+Y146+Z146)/(V146+W146+X146+Y146+Z146)</f>
        <v>1</v>
      </c>
      <c r="AK146" s="162">
        <f>+BF28</f>
        <v>3</v>
      </c>
      <c r="AL146" s="162" t="str">
        <f t="shared" ref="AL146:AN150" si="42">+BG28</f>
        <v>.</v>
      </c>
      <c r="AM146" s="163">
        <f t="shared" si="42"/>
        <v>3</v>
      </c>
      <c r="AN146" s="163">
        <f t="shared" si="42"/>
        <v>3</v>
      </c>
      <c r="AO146" s="211"/>
      <c r="AP146" s="211"/>
    </row>
    <row r="147" spans="1:42" s="6" customFormat="1" ht="20.100000000000001" customHeight="1">
      <c r="A147" s="159" t="s">
        <v>325</v>
      </c>
      <c r="B147" s="271" t="s">
        <v>330</v>
      </c>
      <c r="C147" s="272"/>
      <c r="D147" s="272"/>
      <c r="E147" s="272"/>
      <c r="F147" s="272"/>
      <c r="G147" s="272"/>
      <c r="H147" s="272"/>
      <c r="I147" s="272"/>
      <c r="J147" s="272"/>
      <c r="K147" s="272"/>
      <c r="L147" s="272"/>
      <c r="M147" s="272"/>
      <c r="N147" s="272"/>
      <c r="O147" s="272"/>
      <c r="P147" s="272"/>
      <c r="Q147" s="272"/>
      <c r="R147" s="272"/>
      <c r="S147" s="272"/>
      <c r="T147" s="272"/>
      <c r="U147" s="273"/>
      <c r="V147" s="160">
        <f t="shared" ref="V147:V150" si="43">+AQ29</f>
        <v>0</v>
      </c>
      <c r="W147" s="160">
        <f t="shared" si="40"/>
        <v>0</v>
      </c>
      <c r="X147" s="160">
        <f t="shared" si="40"/>
        <v>0</v>
      </c>
      <c r="Y147" s="160">
        <f t="shared" si="40"/>
        <v>1</v>
      </c>
      <c r="Z147" s="160">
        <f t="shared" si="40"/>
        <v>0</v>
      </c>
      <c r="AA147" s="160">
        <f t="shared" si="40"/>
        <v>0</v>
      </c>
      <c r="AB147" s="160">
        <f t="shared" ref="AB147:AB148" si="44">SUM(V147:AA147)</f>
        <v>1</v>
      </c>
      <c r="AC147" s="128">
        <f t="shared" si="41"/>
        <v>0</v>
      </c>
      <c r="AD147" s="128">
        <f t="shared" si="41"/>
        <v>0</v>
      </c>
      <c r="AE147" s="128">
        <f t="shared" si="41"/>
        <v>0</v>
      </c>
      <c r="AF147" s="128">
        <f t="shared" si="41"/>
        <v>1</v>
      </c>
      <c r="AG147" s="128">
        <f t="shared" si="41"/>
        <v>0</v>
      </c>
      <c r="AH147" s="128">
        <f t="shared" si="41"/>
        <v>0</v>
      </c>
      <c r="AI147" s="161">
        <f>(V147+W147)/(V147+W147+X147+Y147+Z147)</f>
        <v>0</v>
      </c>
      <c r="AJ147" s="161">
        <f>(X147+Y147+Z147)/(V147+W147+X147+Y147+Z147)</f>
        <v>1</v>
      </c>
      <c r="AK147" s="162">
        <f t="shared" ref="AK147:AK150" si="45">+BF29</f>
        <v>4</v>
      </c>
      <c r="AL147" s="162" t="str">
        <f t="shared" si="42"/>
        <v>.</v>
      </c>
      <c r="AM147" s="163">
        <f t="shared" si="42"/>
        <v>4</v>
      </c>
      <c r="AN147" s="163">
        <f t="shared" si="42"/>
        <v>4</v>
      </c>
      <c r="AO147" s="211"/>
      <c r="AP147" s="211"/>
    </row>
    <row r="148" spans="1:42" s="6" customFormat="1" ht="20.100000000000001" customHeight="1">
      <c r="A148" s="159" t="s">
        <v>326</v>
      </c>
      <c r="B148" s="271" t="s">
        <v>331</v>
      </c>
      <c r="C148" s="272"/>
      <c r="D148" s="272"/>
      <c r="E148" s="272"/>
      <c r="F148" s="272"/>
      <c r="G148" s="272"/>
      <c r="H148" s="272"/>
      <c r="I148" s="272"/>
      <c r="J148" s="272"/>
      <c r="K148" s="272"/>
      <c r="L148" s="272"/>
      <c r="M148" s="272"/>
      <c r="N148" s="272"/>
      <c r="O148" s="272"/>
      <c r="P148" s="272"/>
      <c r="Q148" s="272"/>
      <c r="R148" s="272"/>
      <c r="S148" s="272"/>
      <c r="T148" s="272"/>
      <c r="U148" s="273"/>
      <c r="V148" s="160">
        <f t="shared" si="43"/>
        <v>0</v>
      </c>
      <c r="W148" s="160">
        <f t="shared" si="40"/>
        <v>0</v>
      </c>
      <c r="X148" s="160">
        <f t="shared" si="40"/>
        <v>0</v>
      </c>
      <c r="Y148" s="160">
        <f t="shared" si="40"/>
        <v>1</v>
      </c>
      <c r="Z148" s="160">
        <f t="shared" si="40"/>
        <v>0</v>
      </c>
      <c r="AA148" s="160">
        <f t="shared" si="40"/>
        <v>0</v>
      </c>
      <c r="AB148" s="160">
        <f t="shared" si="44"/>
        <v>1</v>
      </c>
      <c r="AC148" s="128">
        <f t="shared" si="41"/>
        <v>0</v>
      </c>
      <c r="AD148" s="128">
        <f t="shared" si="41"/>
        <v>0</v>
      </c>
      <c r="AE148" s="128">
        <f t="shared" si="41"/>
        <v>0</v>
      </c>
      <c r="AF148" s="128">
        <f t="shared" si="41"/>
        <v>1</v>
      </c>
      <c r="AG148" s="128">
        <f t="shared" si="41"/>
        <v>0</v>
      </c>
      <c r="AH148" s="128">
        <f t="shared" si="41"/>
        <v>0</v>
      </c>
      <c r="AI148" s="161">
        <f>(V148+W148)/(V148+W148+X148+Y148+Z148)</f>
        <v>0</v>
      </c>
      <c r="AJ148" s="161">
        <f>(X148+Y148+Z148)/(V148+W148+X148+Y148+Z148)</f>
        <v>1</v>
      </c>
      <c r="AK148" s="162">
        <f t="shared" si="45"/>
        <v>4</v>
      </c>
      <c r="AL148" s="162" t="str">
        <f t="shared" si="42"/>
        <v>.</v>
      </c>
      <c r="AM148" s="163">
        <f t="shared" si="42"/>
        <v>4</v>
      </c>
      <c r="AN148" s="163">
        <f t="shared" si="42"/>
        <v>4</v>
      </c>
      <c r="AO148" s="211"/>
      <c r="AP148" s="211"/>
    </row>
    <row r="149" spans="1:42" s="6" customFormat="1" ht="20.100000000000001" customHeight="1">
      <c r="A149" s="159" t="s">
        <v>327</v>
      </c>
      <c r="B149" s="271" t="s">
        <v>332</v>
      </c>
      <c r="C149" s="272"/>
      <c r="D149" s="272"/>
      <c r="E149" s="272"/>
      <c r="F149" s="272"/>
      <c r="G149" s="272"/>
      <c r="H149" s="272"/>
      <c r="I149" s="272"/>
      <c r="J149" s="272"/>
      <c r="K149" s="272"/>
      <c r="L149" s="272"/>
      <c r="M149" s="272"/>
      <c r="N149" s="272"/>
      <c r="O149" s="272"/>
      <c r="P149" s="272"/>
      <c r="Q149" s="272"/>
      <c r="R149" s="272"/>
      <c r="S149" s="272"/>
      <c r="T149" s="272"/>
      <c r="U149" s="273"/>
      <c r="V149" s="160">
        <f t="shared" si="43"/>
        <v>0</v>
      </c>
      <c r="W149" s="160">
        <f t="shared" si="40"/>
        <v>0</v>
      </c>
      <c r="X149" s="160">
        <f t="shared" si="40"/>
        <v>0</v>
      </c>
      <c r="Y149" s="160">
        <f t="shared" si="40"/>
        <v>1</v>
      </c>
      <c r="Z149" s="160">
        <f t="shared" si="40"/>
        <v>0</v>
      </c>
      <c r="AA149" s="160">
        <f t="shared" si="40"/>
        <v>0</v>
      </c>
      <c r="AB149" s="160">
        <f t="shared" ref="AB149:AB150" si="46">SUM(V149:AA149)</f>
        <v>1</v>
      </c>
      <c r="AC149" s="128">
        <f t="shared" si="41"/>
        <v>0</v>
      </c>
      <c r="AD149" s="128">
        <f t="shared" si="41"/>
        <v>0</v>
      </c>
      <c r="AE149" s="128">
        <f t="shared" si="41"/>
        <v>0</v>
      </c>
      <c r="AF149" s="128">
        <f t="shared" si="41"/>
        <v>1</v>
      </c>
      <c r="AG149" s="128">
        <f t="shared" si="41"/>
        <v>0</v>
      </c>
      <c r="AH149" s="128">
        <f t="shared" si="41"/>
        <v>0</v>
      </c>
      <c r="AI149" s="161">
        <f>(V149+W149)/(V149+W149+X149+Y149+Z149)</f>
        <v>0</v>
      </c>
      <c r="AJ149" s="161">
        <f>(X149+Y149+Z149)/(V149+W149+X149+Y149+Z149)</f>
        <v>1</v>
      </c>
      <c r="AK149" s="162">
        <f t="shared" si="45"/>
        <v>4</v>
      </c>
      <c r="AL149" s="162" t="str">
        <f t="shared" si="42"/>
        <v>.</v>
      </c>
      <c r="AM149" s="163">
        <f t="shared" si="42"/>
        <v>4</v>
      </c>
      <c r="AN149" s="163">
        <f t="shared" si="42"/>
        <v>4</v>
      </c>
      <c r="AO149" s="211"/>
      <c r="AP149" s="211"/>
    </row>
    <row r="150" spans="1:42" s="6" customFormat="1" ht="20.100000000000001" customHeight="1">
      <c r="A150" s="159" t="s">
        <v>328</v>
      </c>
      <c r="B150" s="271" t="s">
        <v>333</v>
      </c>
      <c r="C150" s="272"/>
      <c r="D150" s="272"/>
      <c r="E150" s="272"/>
      <c r="F150" s="272"/>
      <c r="G150" s="272"/>
      <c r="H150" s="272"/>
      <c r="I150" s="272"/>
      <c r="J150" s="272"/>
      <c r="K150" s="272"/>
      <c r="L150" s="272"/>
      <c r="M150" s="272"/>
      <c r="N150" s="272"/>
      <c r="O150" s="272"/>
      <c r="P150" s="272"/>
      <c r="Q150" s="272"/>
      <c r="R150" s="272"/>
      <c r="S150" s="272"/>
      <c r="T150" s="272"/>
      <c r="U150" s="273"/>
      <c r="V150" s="160">
        <f t="shared" si="43"/>
        <v>0</v>
      </c>
      <c r="W150" s="160">
        <f t="shared" si="40"/>
        <v>0</v>
      </c>
      <c r="X150" s="160">
        <f t="shared" si="40"/>
        <v>1</v>
      </c>
      <c r="Y150" s="160">
        <f t="shared" si="40"/>
        <v>0</v>
      </c>
      <c r="Z150" s="160">
        <f t="shared" si="40"/>
        <v>0</v>
      </c>
      <c r="AA150" s="160">
        <f t="shared" si="40"/>
        <v>0</v>
      </c>
      <c r="AB150" s="160">
        <f t="shared" si="46"/>
        <v>1</v>
      </c>
      <c r="AC150" s="128">
        <f t="shared" si="41"/>
        <v>0</v>
      </c>
      <c r="AD150" s="128">
        <f t="shared" si="41"/>
        <v>0</v>
      </c>
      <c r="AE150" s="128">
        <f t="shared" si="41"/>
        <v>1</v>
      </c>
      <c r="AF150" s="128">
        <f t="shared" si="41"/>
        <v>0</v>
      </c>
      <c r="AG150" s="128">
        <f t="shared" si="41"/>
        <v>0</v>
      </c>
      <c r="AH150" s="128">
        <f t="shared" si="41"/>
        <v>0</v>
      </c>
      <c r="AI150" s="161">
        <f>(V150+W150)/(V150+W150+X150+Y150+Z150)</f>
        <v>0</v>
      </c>
      <c r="AJ150" s="161">
        <f>(X150+Y150+Z150)/(V150+W150+X150+Y150+Z150)</f>
        <v>1</v>
      </c>
      <c r="AK150" s="162">
        <f t="shared" si="45"/>
        <v>3</v>
      </c>
      <c r="AL150" s="162" t="str">
        <f t="shared" si="42"/>
        <v>.</v>
      </c>
      <c r="AM150" s="163">
        <f t="shared" si="42"/>
        <v>3</v>
      </c>
      <c r="AN150" s="163">
        <f t="shared" si="42"/>
        <v>3</v>
      </c>
      <c r="AO150" s="211"/>
      <c r="AP150" s="211"/>
    </row>
    <row r="155" spans="1:42" ht="20.25" customHeight="1">
      <c r="A155" s="274" t="s">
        <v>335</v>
      </c>
      <c r="B155" s="274"/>
      <c r="C155" s="274"/>
      <c r="D155" s="274"/>
      <c r="E155" s="274"/>
      <c r="F155" s="274"/>
      <c r="G155" s="274"/>
      <c r="H155" s="274"/>
      <c r="I155" s="274"/>
      <c r="J155" s="274"/>
      <c r="K155" s="274"/>
      <c r="L155" s="274"/>
      <c r="M155" s="274"/>
      <c r="N155" s="274"/>
      <c r="O155" s="274"/>
      <c r="P155" s="274"/>
      <c r="Q155" s="274"/>
      <c r="R155" s="274"/>
      <c r="S155" s="274"/>
      <c r="T155" s="274"/>
      <c r="U155" s="274"/>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75"/>
      <c r="B156" s="275"/>
      <c r="C156" s="275"/>
      <c r="D156" s="275"/>
      <c r="E156" s="275"/>
      <c r="F156" s="275"/>
      <c r="G156" s="275"/>
      <c r="H156" s="275"/>
      <c r="I156" s="275"/>
      <c r="J156" s="275"/>
      <c r="K156" s="275"/>
      <c r="L156" s="275"/>
      <c r="M156" s="275"/>
      <c r="N156" s="275"/>
      <c r="O156" s="275"/>
      <c r="P156" s="275"/>
      <c r="Q156" s="275"/>
      <c r="R156" s="275"/>
      <c r="S156" s="275"/>
      <c r="T156" s="275"/>
      <c r="U156" s="275"/>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8" t="s">
        <v>3</v>
      </c>
      <c r="W157" s="259"/>
      <c r="X157" s="259"/>
      <c r="Y157" s="259"/>
      <c r="Z157" s="259"/>
      <c r="AA157" s="260"/>
      <c r="AC157" s="258" t="s">
        <v>4</v>
      </c>
      <c r="AD157" s="259"/>
      <c r="AE157" s="259"/>
      <c r="AF157" s="259"/>
      <c r="AG157" s="259"/>
      <c r="AH157" s="260"/>
      <c r="AI157" s="264" t="s">
        <v>222</v>
      </c>
      <c r="AJ157" s="265"/>
      <c r="AK157" s="268" t="s">
        <v>5</v>
      </c>
      <c r="AL157" s="268"/>
      <c r="AM157" s="268"/>
      <c r="AN157" s="268"/>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61"/>
      <c r="W158" s="262"/>
      <c r="X158" s="262"/>
      <c r="Y158" s="262"/>
      <c r="Z158" s="262"/>
      <c r="AA158" s="263"/>
      <c r="AC158" s="261"/>
      <c r="AD158" s="262"/>
      <c r="AE158" s="262"/>
      <c r="AF158" s="262"/>
      <c r="AG158" s="262"/>
      <c r="AH158" s="263"/>
      <c r="AI158" s="266"/>
      <c r="AJ158" s="267"/>
      <c r="AK158" s="268"/>
      <c r="AL158" s="268"/>
      <c r="AM158" s="268"/>
      <c r="AN158" s="268"/>
    </row>
    <row r="159" spans="1:42" s="6" customFormat="1" ht="40.5" customHeight="1">
      <c r="A159" s="269" t="s">
        <v>307</v>
      </c>
      <c r="B159" s="269"/>
      <c r="C159" s="269"/>
      <c r="D159" s="269"/>
      <c r="E159" s="269"/>
      <c r="F159" s="269"/>
      <c r="G159" s="269"/>
      <c r="H159" s="269"/>
      <c r="I159" s="269"/>
      <c r="J159" s="269"/>
      <c r="K159" s="269"/>
      <c r="L159" s="269"/>
      <c r="M159" s="269"/>
      <c r="N159" s="269"/>
      <c r="O159" s="269"/>
      <c r="P159" s="269"/>
      <c r="Q159" s="269"/>
      <c r="R159" s="269"/>
      <c r="S159" s="269"/>
      <c r="T159" s="269"/>
      <c r="U159" s="270"/>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224</v>
      </c>
      <c r="AJ159" s="158" t="s">
        <v>225</v>
      </c>
      <c r="AK159" s="126" t="s">
        <v>8</v>
      </c>
      <c r="AL159" s="127" t="s">
        <v>9</v>
      </c>
      <c r="AM159" s="187" t="s">
        <v>10</v>
      </c>
      <c r="AN159" s="187" t="s">
        <v>11</v>
      </c>
      <c r="AO159" s="211"/>
      <c r="AP159" s="211"/>
    </row>
    <row r="160" spans="1:42" s="6" customFormat="1" ht="20.100000000000001" customHeight="1">
      <c r="A160" s="159" t="s">
        <v>337</v>
      </c>
      <c r="B160" s="271" t="s">
        <v>336</v>
      </c>
      <c r="C160" s="272"/>
      <c r="D160" s="272"/>
      <c r="E160" s="272"/>
      <c r="F160" s="272"/>
      <c r="G160" s="272"/>
      <c r="H160" s="272"/>
      <c r="I160" s="272"/>
      <c r="J160" s="272"/>
      <c r="K160" s="272"/>
      <c r="L160" s="272"/>
      <c r="M160" s="272"/>
      <c r="N160" s="272"/>
      <c r="O160" s="272"/>
      <c r="P160" s="272"/>
      <c r="Q160" s="272"/>
      <c r="R160" s="272"/>
      <c r="S160" s="272"/>
      <c r="T160" s="272"/>
      <c r="U160" s="273"/>
      <c r="V160" s="160">
        <f>+AQ33</f>
        <v>0</v>
      </c>
      <c r="W160" s="160">
        <f t="shared" ref="W160:AA160" si="47">+AR33</f>
        <v>0</v>
      </c>
      <c r="X160" s="160">
        <f t="shared" si="47"/>
        <v>3</v>
      </c>
      <c r="Y160" s="160">
        <f t="shared" si="47"/>
        <v>9</v>
      </c>
      <c r="Z160" s="160">
        <f t="shared" si="47"/>
        <v>8</v>
      </c>
      <c r="AA160" s="160">
        <f t="shared" si="47"/>
        <v>0</v>
      </c>
      <c r="AB160" s="160">
        <f>SUM(V160:AA160)</f>
        <v>20</v>
      </c>
      <c r="AC160" s="128">
        <f t="shared" ref="AC160:AH160" si="48">V160/$AB160</f>
        <v>0</v>
      </c>
      <c r="AD160" s="128">
        <f t="shared" si="48"/>
        <v>0</v>
      </c>
      <c r="AE160" s="128">
        <f t="shared" si="48"/>
        <v>0.15</v>
      </c>
      <c r="AF160" s="128">
        <f t="shared" si="48"/>
        <v>0.45</v>
      </c>
      <c r="AG160" s="128">
        <f t="shared" si="48"/>
        <v>0.4</v>
      </c>
      <c r="AH160" s="128">
        <f t="shared" si="48"/>
        <v>0</v>
      </c>
      <c r="AI160" s="161">
        <f>(V160+W160)/(V160+W160+X160+Y160+Z160)</f>
        <v>0</v>
      </c>
      <c r="AJ160" s="161">
        <f>(X160+Y160+Z160)/(V160+W160+X160+Y160+Z160)</f>
        <v>1</v>
      </c>
      <c r="AK160" s="162">
        <f>+BF33</f>
        <v>4.25</v>
      </c>
      <c r="AL160" s="162">
        <f t="shared" ref="AL160:AN160" si="49">+BG33</f>
        <v>0.72</v>
      </c>
      <c r="AM160" s="163">
        <f t="shared" si="49"/>
        <v>4</v>
      </c>
      <c r="AN160" s="163">
        <f t="shared" si="49"/>
        <v>4</v>
      </c>
      <c r="AO160" s="211"/>
      <c r="AP160" s="211"/>
    </row>
    <row r="165" spans="1:42" ht="20.25" customHeight="1">
      <c r="A165" s="274" t="s">
        <v>338</v>
      </c>
      <c r="B165" s="274"/>
      <c r="C165" s="274"/>
      <c r="D165" s="274"/>
      <c r="E165" s="274"/>
      <c r="F165" s="274"/>
      <c r="G165" s="274"/>
      <c r="H165" s="274"/>
      <c r="I165" s="274"/>
      <c r="J165" s="274"/>
      <c r="K165" s="274"/>
      <c r="L165" s="274"/>
      <c r="M165" s="274"/>
      <c r="N165" s="274"/>
      <c r="O165" s="274"/>
      <c r="P165" s="274"/>
      <c r="Q165" s="274"/>
      <c r="R165" s="274"/>
      <c r="S165" s="274"/>
      <c r="T165" s="274"/>
      <c r="U165" s="274"/>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75"/>
      <c r="B166" s="275"/>
      <c r="C166" s="275"/>
      <c r="D166" s="275"/>
      <c r="E166" s="275"/>
      <c r="F166" s="275"/>
      <c r="G166" s="275"/>
      <c r="H166" s="275"/>
      <c r="I166" s="275"/>
      <c r="J166" s="275"/>
      <c r="K166" s="275"/>
      <c r="L166" s="275"/>
      <c r="M166" s="275"/>
      <c r="N166" s="275"/>
      <c r="O166" s="275"/>
      <c r="P166" s="275"/>
      <c r="Q166" s="275"/>
      <c r="R166" s="275"/>
      <c r="S166" s="275"/>
      <c r="T166" s="275"/>
      <c r="U166" s="275"/>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8" t="s">
        <v>3</v>
      </c>
      <c r="W167" s="259"/>
      <c r="X167" s="259"/>
      <c r="Y167" s="259"/>
      <c r="Z167" s="259"/>
      <c r="AA167" s="260"/>
      <c r="AC167" s="258" t="s">
        <v>4</v>
      </c>
      <c r="AD167" s="259"/>
      <c r="AE167" s="259"/>
      <c r="AF167" s="259"/>
      <c r="AG167" s="259"/>
      <c r="AH167" s="260"/>
      <c r="AI167" s="264" t="s">
        <v>222</v>
      </c>
      <c r="AJ167" s="265"/>
      <c r="AK167" s="268" t="s">
        <v>5</v>
      </c>
      <c r="AL167" s="268"/>
      <c r="AM167" s="268"/>
      <c r="AN167" s="268"/>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61"/>
      <c r="W168" s="262"/>
      <c r="X168" s="262"/>
      <c r="Y168" s="262"/>
      <c r="Z168" s="262"/>
      <c r="AA168" s="263"/>
      <c r="AC168" s="261"/>
      <c r="AD168" s="262"/>
      <c r="AE168" s="262"/>
      <c r="AF168" s="262"/>
      <c r="AG168" s="262"/>
      <c r="AH168" s="263"/>
      <c r="AI168" s="266"/>
      <c r="AJ168" s="267"/>
      <c r="AK168" s="268"/>
      <c r="AL168" s="268"/>
      <c r="AM168" s="268"/>
      <c r="AN168" s="268"/>
    </row>
    <row r="169" spans="1:42" s="6" customFormat="1" ht="40.5" customHeight="1">
      <c r="A169" s="269" t="s">
        <v>307</v>
      </c>
      <c r="B169" s="269"/>
      <c r="C169" s="269"/>
      <c r="D169" s="269"/>
      <c r="E169" s="269"/>
      <c r="F169" s="269"/>
      <c r="G169" s="269"/>
      <c r="H169" s="269"/>
      <c r="I169" s="269"/>
      <c r="J169" s="269"/>
      <c r="K169" s="269"/>
      <c r="L169" s="269"/>
      <c r="M169" s="269"/>
      <c r="N169" s="269"/>
      <c r="O169" s="269"/>
      <c r="P169" s="269"/>
      <c r="Q169" s="269"/>
      <c r="R169" s="269"/>
      <c r="S169" s="269"/>
      <c r="T169" s="269"/>
      <c r="U169" s="270"/>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224</v>
      </c>
      <c r="AJ169" s="158" t="s">
        <v>225</v>
      </c>
      <c r="AK169" s="126" t="s">
        <v>8</v>
      </c>
      <c r="AL169" s="127" t="s">
        <v>9</v>
      </c>
      <c r="AM169" s="187" t="s">
        <v>10</v>
      </c>
      <c r="AN169" s="187" t="s">
        <v>11</v>
      </c>
      <c r="AO169" s="211"/>
      <c r="AP169" s="211"/>
    </row>
    <row r="170" spans="1:42" s="6" customFormat="1" ht="20.100000000000001" customHeight="1">
      <c r="A170" s="159" t="s">
        <v>341</v>
      </c>
      <c r="B170" s="271" t="s">
        <v>233</v>
      </c>
      <c r="C170" s="272"/>
      <c r="D170" s="272"/>
      <c r="E170" s="272"/>
      <c r="F170" s="272"/>
      <c r="G170" s="272"/>
      <c r="H170" s="272"/>
      <c r="I170" s="272"/>
      <c r="J170" s="272"/>
      <c r="K170" s="272"/>
      <c r="L170" s="272"/>
      <c r="M170" s="272"/>
      <c r="N170" s="272"/>
      <c r="O170" s="272"/>
      <c r="P170" s="272"/>
      <c r="Q170" s="272"/>
      <c r="R170" s="272"/>
      <c r="S170" s="272"/>
      <c r="T170" s="272"/>
      <c r="U170" s="273"/>
      <c r="V170" s="160">
        <f>+AQ34</f>
        <v>0</v>
      </c>
      <c r="W170" s="160">
        <f t="shared" ref="W170:AA170" si="50">+AR34</f>
        <v>0</v>
      </c>
      <c r="X170" s="160">
        <f t="shared" si="50"/>
        <v>2</v>
      </c>
      <c r="Y170" s="160">
        <f t="shared" si="50"/>
        <v>11</v>
      </c>
      <c r="Z170" s="160">
        <f t="shared" si="50"/>
        <v>7</v>
      </c>
      <c r="AA170" s="160">
        <f t="shared" si="50"/>
        <v>0</v>
      </c>
      <c r="AB170" s="160">
        <f>SUM(V170:AA170)</f>
        <v>20</v>
      </c>
      <c r="AC170" s="128">
        <f t="shared" ref="AC170:AH170" si="51">V170/$AB170</f>
        <v>0</v>
      </c>
      <c r="AD170" s="128">
        <f t="shared" si="51"/>
        <v>0</v>
      </c>
      <c r="AE170" s="128">
        <f t="shared" si="51"/>
        <v>0.1</v>
      </c>
      <c r="AF170" s="128">
        <f t="shared" si="51"/>
        <v>0.55000000000000004</v>
      </c>
      <c r="AG170" s="128">
        <f t="shared" si="51"/>
        <v>0.35</v>
      </c>
      <c r="AH170" s="128">
        <f t="shared" si="51"/>
        <v>0</v>
      </c>
      <c r="AI170" s="161">
        <f>(V170+W170)/(V170+W170+X170+Y170+Z170)</f>
        <v>0</v>
      </c>
      <c r="AJ170" s="161">
        <f>(X170+Y170+Z170)/(V170+W170+X170+Y170+Z170)</f>
        <v>1</v>
      </c>
      <c r="AK170" s="162">
        <f>+BF34</f>
        <v>4.25</v>
      </c>
      <c r="AL170" s="162">
        <f t="shared" ref="AL170:AN170" si="52">+BG34</f>
        <v>0.64</v>
      </c>
      <c r="AM170" s="163">
        <f t="shared" si="52"/>
        <v>4</v>
      </c>
      <c r="AN170" s="163">
        <f t="shared" si="52"/>
        <v>4</v>
      </c>
      <c r="AO170" s="211"/>
      <c r="AP170" s="211"/>
    </row>
  </sheetData>
  <sheetProtection sheet="1" objects="1" scenarios="1"/>
  <mergeCells count="100">
    <mergeCell ref="A169:U169"/>
    <mergeCell ref="B170:U170"/>
    <mergeCell ref="AK157:AN158"/>
    <mergeCell ref="A159:U159"/>
    <mergeCell ref="B160:U160"/>
    <mergeCell ref="A165:U166"/>
    <mergeCell ref="V167:AA168"/>
    <mergeCell ref="AC167:AH168"/>
    <mergeCell ref="AI167:AJ168"/>
    <mergeCell ref="AK167:AN168"/>
    <mergeCell ref="AI157:AJ158"/>
    <mergeCell ref="B149:U149"/>
    <mergeCell ref="B150:U150"/>
    <mergeCell ref="A155:U156"/>
    <mergeCell ref="V157:AA158"/>
    <mergeCell ref="AC157:AH158"/>
    <mergeCell ref="AI143:AJ144"/>
    <mergeCell ref="AK143:AN144"/>
    <mergeCell ref="A145:U145"/>
    <mergeCell ref="B146:U146"/>
    <mergeCell ref="B147:U147"/>
    <mergeCell ref="V143:AA144"/>
    <mergeCell ref="AC143:AH144"/>
    <mergeCell ref="B148:U148"/>
    <mergeCell ref="B134:T134"/>
    <mergeCell ref="B135:T135"/>
    <mergeCell ref="B136:T136"/>
    <mergeCell ref="A141:U142"/>
    <mergeCell ref="B133:T133"/>
    <mergeCell ref="B119:U119"/>
    <mergeCell ref="A124:U125"/>
    <mergeCell ref="V126:AA127"/>
    <mergeCell ref="AC126:AH127"/>
    <mergeCell ref="A128:T128"/>
    <mergeCell ref="B129:T129"/>
    <mergeCell ref="B130:T130"/>
    <mergeCell ref="B131:T131"/>
    <mergeCell ref="B132:T132"/>
    <mergeCell ref="AI126:AJ127"/>
    <mergeCell ref="AK126:AN127"/>
    <mergeCell ref="AK112:AN113"/>
    <mergeCell ref="A114:U114"/>
    <mergeCell ref="B115:U115"/>
    <mergeCell ref="B116:U116"/>
    <mergeCell ref="B117:U117"/>
    <mergeCell ref="B118:U118"/>
    <mergeCell ref="AI112:AJ113"/>
    <mergeCell ref="B103:U103"/>
    <mergeCell ref="B104:U104"/>
    <mergeCell ref="A110:U111"/>
    <mergeCell ref="V112:AA113"/>
    <mergeCell ref="AC112:AH113"/>
    <mergeCell ref="A102:U102"/>
    <mergeCell ref="V88:AA89"/>
    <mergeCell ref="AC88:AH89"/>
    <mergeCell ref="AI88:AJ89"/>
    <mergeCell ref="AK88:AN89"/>
    <mergeCell ref="A90:U90"/>
    <mergeCell ref="B91:U91"/>
    <mergeCell ref="A98:U99"/>
    <mergeCell ref="V100:AA101"/>
    <mergeCell ref="AC100:AH101"/>
    <mergeCell ref="AI100:AJ101"/>
    <mergeCell ref="AK100:AN101"/>
    <mergeCell ref="B84:H84"/>
    <mergeCell ref="V71:AA72"/>
    <mergeCell ref="AC71:AH72"/>
    <mergeCell ref="AI71:AJ72"/>
    <mergeCell ref="AK71:AN72"/>
    <mergeCell ref="A73:T73"/>
    <mergeCell ref="B74:T74"/>
    <mergeCell ref="B75:T75"/>
    <mergeCell ref="B76:T76"/>
    <mergeCell ref="B77:T77"/>
    <mergeCell ref="B78:T78"/>
    <mergeCell ref="B81:I81"/>
    <mergeCell ref="AI60:AJ61"/>
    <mergeCell ref="AK60:AN61"/>
    <mergeCell ref="A62:U62"/>
    <mergeCell ref="B63:U63"/>
    <mergeCell ref="A66:F66"/>
    <mergeCell ref="V60:AA61"/>
    <mergeCell ref="AC60:AH61"/>
    <mergeCell ref="A69:U70"/>
    <mergeCell ref="B51:U51"/>
    <mergeCell ref="B52:U52"/>
    <mergeCell ref="B53:U53"/>
    <mergeCell ref="B54:U54"/>
    <mergeCell ref="A50:U50"/>
    <mergeCell ref="A1:AE1"/>
    <mergeCell ref="A6:AN6"/>
    <mergeCell ref="A7:AN7"/>
    <mergeCell ref="A8:AN8"/>
    <mergeCell ref="A11:G11"/>
    <mergeCell ref="A18:U18"/>
    <mergeCell ref="A46:U47"/>
    <mergeCell ref="V48:AA49"/>
    <mergeCell ref="AC48:AH49"/>
    <mergeCell ref="AI48:AJ49"/>
    <mergeCell ref="AK48:AN49"/>
  </mergeCells>
  <hyperlinks>
    <hyperlink ref="B29" location="'Observaciones egresados'!A3" display="Otro" xr:uid="{EFDE6219-93CF-49F7-B5A4-A31EFE947F7E}"/>
  </hyperlinks>
  <printOptions horizontalCentered="1" verticalCentered="1"/>
  <pageMargins left="0" right="0" top="0" bottom="0" header="0.31496062992125984" footer="0.31496062992125984"/>
  <pageSetup paperSize="9" scale="2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D45F6-6C38-446E-924A-B2F56D315C0B}">
  <sheetPr>
    <tabColor rgb="FFFF0000"/>
  </sheetPr>
  <dimension ref="A1:AC39"/>
  <sheetViews>
    <sheetView view="pageBreakPreview" zoomScaleNormal="100" zoomScaleSheetLayoutView="100" workbookViewId="0">
      <selection activeCell="R22" sqref="R22"/>
    </sheetView>
  </sheetViews>
  <sheetFormatPr baseColWidth="10" defaultRowHeight="15"/>
  <cols>
    <col min="1" max="3" width="11.42578125" style="211"/>
    <col min="4" max="4" width="6.28515625" style="211" customWidth="1"/>
    <col min="5" max="16384" width="11.42578125" style="211"/>
  </cols>
  <sheetData>
    <row r="1" spans="1:29">
      <c r="A1" s="253"/>
      <c r="B1" s="253"/>
      <c r="C1" s="253"/>
      <c r="D1" s="253"/>
      <c r="E1" s="253"/>
      <c r="F1" s="253"/>
      <c r="G1" s="253"/>
      <c r="H1" s="253"/>
      <c r="I1" s="253"/>
      <c r="J1" s="253"/>
      <c r="K1" s="253"/>
      <c r="L1" s="253"/>
      <c r="M1" s="253"/>
      <c r="N1" s="253"/>
      <c r="O1" s="253"/>
      <c r="P1" s="253"/>
      <c r="Q1" s="253"/>
      <c r="R1" s="253"/>
      <c r="S1" s="253"/>
      <c r="T1" s="253"/>
      <c r="U1" s="253"/>
    </row>
    <row r="8" spans="1:29" ht="15.75">
      <c r="A8" s="254" t="s">
        <v>0</v>
      </c>
      <c r="B8" s="254"/>
      <c r="C8" s="254"/>
      <c r="D8" s="254"/>
      <c r="E8" s="254"/>
      <c r="F8" s="254"/>
      <c r="G8" s="254"/>
      <c r="H8" s="254"/>
      <c r="I8" s="254"/>
      <c r="J8" s="254"/>
      <c r="K8" s="254"/>
      <c r="L8" s="254"/>
      <c r="M8" s="254"/>
      <c r="N8" s="254"/>
      <c r="O8" s="254"/>
      <c r="P8" s="254"/>
      <c r="Q8" s="254"/>
      <c r="R8" s="254"/>
      <c r="S8" s="254"/>
      <c r="T8" s="254"/>
      <c r="U8" s="254"/>
      <c r="V8" s="191"/>
      <c r="W8" s="191"/>
      <c r="X8" s="191"/>
      <c r="Y8" s="191"/>
      <c r="Z8" s="191"/>
      <c r="AA8" s="191"/>
      <c r="AB8" s="191"/>
      <c r="AC8" s="191"/>
    </row>
    <row r="9" spans="1:29" ht="15" customHeight="1">
      <c r="A9" s="255" t="s">
        <v>2</v>
      </c>
      <c r="B9" s="255"/>
      <c r="C9" s="255"/>
      <c r="D9" s="255"/>
      <c r="E9" s="255"/>
      <c r="F9" s="255"/>
      <c r="G9" s="255"/>
      <c r="H9" s="255"/>
      <c r="I9" s="255"/>
      <c r="J9" s="255"/>
      <c r="K9" s="255"/>
      <c r="L9" s="255"/>
      <c r="M9" s="255"/>
      <c r="N9" s="255"/>
      <c r="O9" s="255"/>
      <c r="P9" s="255"/>
      <c r="Q9" s="255"/>
      <c r="R9" s="255"/>
      <c r="S9" s="255"/>
      <c r="T9" s="255"/>
      <c r="U9" s="255"/>
      <c r="V9" s="192"/>
      <c r="W9" s="192"/>
      <c r="X9" s="192"/>
      <c r="Y9" s="192"/>
      <c r="Z9" s="192"/>
      <c r="AA9" s="192"/>
      <c r="AB9" s="192"/>
      <c r="AC9" s="192"/>
    </row>
    <row r="10" spans="1:29" ht="15.75" customHeight="1">
      <c r="A10" s="292" t="s">
        <v>363</v>
      </c>
      <c r="B10" s="292"/>
      <c r="C10" s="292"/>
      <c r="D10" s="292"/>
      <c r="E10" s="292"/>
      <c r="F10" s="292"/>
      <c r="G10" s="292"/>
      <c r="H10" s="292"/>
      <c r="I10" s="292"/>
      <c r="J10" s="292"/>
      <c r="K10" s="292"/>
      <c r="L10" s="292"/>
      <c r="M10" s="292"/>
      <c r="N10" s="292"/>
      <c r="O10" s="292"/>
      <c r="P10" s="292"/>
      <c r="Q10" s="292"/>
      <c r="R10" s="292"/>
      <c r="S10" s="292"/>
      <c r="T10" s="292"/>
      <c r="U10" s="292"/>
      <c r="V10" s="3"/>
      <c r="Z10" s="3"/>
      <c r="AA10" s="3"/>
      <c r="AB10" s="3"/>
      <c r="AC10" s="3"/>
    </row>
    <row r="11" spans="1:29">
      <c r="V11" s="193"/>
      <c r="Z11" s="193"/>
      <c r="AA11" s="193"/>
      <c r="AB11" s="193"/>
      <c r="AC11" s="193"/>
    </row>
    <row r="12" spans="1:29">
      <c r="V12" s="193"/>
      <c r="Z12" s="193"/>
      <c r="AA12" s="193"/>
      <c r="AB12" s="193"/>
      <c r="AC12" s="193"/>
    </row>
    <row r="13" spans="1:29" ht="51" customHeight="1">
      <c r="A13" s="293" t="s">
        <v>364</v>
      </c>
      <c r="B13" s="293"/>
      <c r="C13" s="293"/>
      <c r="D13" s="293"/>
      <c r="E13" s="293"/>
      <c r="F13" s="293"/>
      <c r="G13" s="293"/>
      <c r="H13" s="293"/>
      <c r="I13" s="293"/>
      <c r="J13" s="293"/>
      <c r="K13" s="293"/>
      <c r="L13" s="293"/>
      <c r="M13" s="293"/>
      <c r="N13" s="293"/>
      <c r="O13" s="293"/>
      <c r="P13" s="293"/>
      <c r="Q13" s="293"/>
      <c r="R13" s="293"/>
      <c r="S13" s="293"/>
      <c r="T13" s="293"/>
      <c r="U13" s="293"/>
      <c r="V13" s="194"/>
      <c r="Z13" s="194"/>
      <c r="AA13" s="194"/>
      <c r="AB13" s="194"/>
      <c r="AC13" s="194"/>
    </row>
    <row r="14" spans="1:29" ht="26.25">
      <c r="A14" s="213"/>
      <c r="B14" s="213"/>
      <c r="C14" s="213"/>
      <c r="D14" s="213"/>
      <c r="E14" s="213"/>
      <c r="F14" s="213"/>
      <c r="G14" s="213"/>
      <c r="H14" s="213"/>
      <c r="I14" s="213"/>
      <c r="J14" s="213"/>
      <c r="K14" s="213"/>
      <c r="L14" s="213"/>
      <c r="M14" s="213"/>
      <c r="N14" s="213"/>
      <c r="O14" s="213"/>
      <c r="P14" s="213"/>
      <c r="Q14" s="213"/>
      <c r="R14" s="213"/>
      <c r="S14" s="213"/>
      <c r="T14" s="213"/>
      <c r="U14" s="213"/>
      <c r="V14" s="194"/>
      <c r="Z14" s="194"/>
      <c r="AA14" s="194"/>
      <c r="AB14" s="194"/>
      <c r="AC14" s="194"/>
    </row>
    <row r="15" spans="1:29" ht="21">
      <c r="E15" s="289" t="s">
        <v>343</v>
      </c>
      <c r="F15" s="290"/>
      <c r="G15" s="290"/>
      <c r="H15" s="290"/>
      <c r="I15" s="290"/>
      <c r="J15" s="290"/>
      <c r="K15" s="290"/>
      <c r="L15" s="290"/>
      <c r="M15" s="290"/>
      <c r="N15" s="290"/>
      <c r="O15" s="290"/>
      <c r="P15" s="290"/>
      <c r="Q15" s="290"/>
      <c r="R15" s="291"/>
      <c r="S15" s="196"/>
      <c r="X15" s="197"/>
    </row>
    <row r="16" spans="1:29" ht="21">
      <c r="E16" s="217" t="s">
        <v>352</v>
      </c>
      <c r="F16" s="218"/>
      <c r="G16" s="218"/>
      <c r="H16" s="218"/>
      <c r="I16" s="218"/>
      <c r="J16" s="200"/>
      <c r="L16" s="218"/>
      <c r="M16" s="218"/>
      <c r="N16" s="218"/>
      <c r="O16" s="218"/>
      <c r="P16" s="218"/>
      <c r="Q16" s="218"/>
      <c r="R16" s="201"/>
      <c r="S16" s="196"/>
    </row>
    <row r="17" spans="5:24" ht="21">
      <c r="E17" s="281" t="s">
        <v>344</v>
      </c>
      <c r="F17" s="282"/>
      <c r="G17" s="282"/>
      <c r="H17" s="202">
        <v>12</v>
      </c>
      <c r="I17" s="215" t="s">
        <v>345</v>
      </c>
      <c r="J17" s="215"/>
      <c r="K17" s="215"/>
      <c r="L17" s="204"/>
      <c r="M17" s="215"/>
      <c r="N17" s="215"/>
      <c r="O17" s="215"/>
      <c r="P17" s="215"/>
      <c r="Q17" s="215"/>
      <c r="R17" s="216"/>
      <c r="S17" s="196"/>
    </row>
    <row r="18" spans="5:24" ht="21">
      <c r="E18" s="281" t="s">
        <v>346</v>
      </c>
      <c r="F18" s="282"/>
      <c r="G18" s="282"/>
      <c r="H18" s="282"/>
      <c r="I18" s="282"/>
      <c r="J18" s="282"/>
      <c r="K18" s="282"/>
      <c r="L18" s="282"/>
      <c r="M18" s="282"/>
      <c r="N18" s="282"/>
      <c r="O18" s="282"/>
      <c r="P18" s="282"/>
      <c r="Q18" s="282"/>
      <c r="R18" s="283"/>
    </row>
    <row r="19" spans="5:24" ht="21">
      <c r="E19" s="281" t="s">
        <v>353</v>
      </c>
      <c r="F19" s="282"/>
      <c r="G19" s="282"/>
      <c r="H19" s="282"/>
      <c r="I19" s="282"/>
      <c r="J19" s="282"/>
      <c r="K19" s="282"/>
      <c r="L19" s="282"/>
      <c r="M19" s="282"/>
      <c r="N19" s="282"/>
      <c r="O19" s="282"/>
      <c r="P19" s="282"/>
      <c r="Q19" s="282"/>
      <c r="R19" s="283"/>
    </row>
    <row r="20" spans="5:24" ht="21">
      <c r="E20" s="284" t="s">
        <v>347</v>
      </c>
      <c r="F20" s="285"/>
      <c r="G20" s="285"/>
      <c r="H20" s="285"/>
      <c r="I20" s="285"/>
      <c r="J20" s="285"/>
      <c r="K20" s="285"/>
      <c r="L20" s="285"/>
      <c r="M20" s="285"/>
      <c r="N20" s="285"/>
      <c r="O20" s="285"/>
      <c r="P20" s="285"/>
      <c r="Q20" s="285"/>
      <c r="R20" s="286"/>
    </row>
    <row r="21" spans="5:24" ht="21">
      <c r="E21" s="287" t="s">
        <v>348</v>
      </c>
      <c r="F21" s="288"/>
      <c r="G21" s="288"/>
      <c r="H21" s="288"/>
      <c r="I21" s="218">
        <v>3</v>
      </c>
      <c r="J21" s="288" t="s">
        <v>349</v>
      </c>
      <c r="K21" s="288"/>
      <c r="L21" s="288"/>
      <c r="M21" s="288"/>
      <c r="N21" s="202">
        <v>12</v>
      </c>
      <c r="O21" s="218"/>
      <c r="P21" s="218"/>
      <c r="Q21" s="218"/>
      <c r="R21" s="201"/>
    </row>
    <row r="22" spans="5:24" ht="21">
      <c r="E22" s="279" t="s">
        <v>354</v>
      </c>
      <c r="F22" s="280"/>
      <c r="G22" s="280"/>
      <c r="H22" s="280"/>
      <c r="I22" s="280"/>
      <c r="J22" s="280"/>
      <c r="K22" s="280"/>
      <c r="L22" s="280"/>
      <c r="M22" s="280"/>
      <c r="N22" s="206">
        <v>3</v>
      </c>
      <c r="O22" s="214" t="s">
        <v>350</v>
      </c>
      <c r="P22" s="214">
        <v>14</v>
      </c>
      <c r="Q22" s="208" t="s">
        <v>351</v>
      </c>
      <c r="R22" s="209">
        <f>+N22/P22</f>
        <v>0.21428571428571427</v>
      </c>
    </row>
    <row r="23" spans="5:24" ht="21">
      <c r="S23" s="196"/>
      <c r="X23" s="197"/>
    </row>
    <row r="24" spans="5:24" ht="21">
      <c r="S24" s="196"/>
    </row>
    <row r="25" spans="5:24" ht="21">
      <c r="S25" s="196"/>
    </row>
    <row r="31" spans="5:24" ht="21">
      <c r="S31" s="196"/>
      <c r="X31" s="197"/>
    </row>
    <row r="32" spans="5:24" ht="21">
      <c r="S32" s="196"/>
    </row>
    <row r="33" spans="5:19" ht="21">
      <c r="S33" s="196"/>
    </row>
    <row r="39" spans="5:19" ht="21">
      <c r="E39" s="210"/>
      <c r="F39" s="210"/>
      <c r="G39" s="210"/>
      <c r="H39" s="210"/>
      <c r="I39" s="210"/>
      <c r="J39" s="210"/>
      <c r="K39" s="210"/>
      <c r="L39" s="210"/>
      <c r="M39" s="210"/>
      <c r="N39" s="210"/>
      <c r="O39" s="210"/>
      <c r="P39" s="210"/>
      <c r="Q39" s="210"/>
      <c r="R39" s="210"/>
    </row>
  </sheetData>
  <sheetProtection sheet="1" objects="1" scenarios="1"/>
  <mergeCells count="13">
    <mergeCell ref="E22:M22"/>
    <mergeCell ref="E17:G17"/>
    <mergeCell ref="E18:R18"/>
    <mergeCell ref="E19:R19"/>
    <mergeCell ref="E20:R20"/>
    <mergeCell ref="E21:H21"/>
    <mergeCell ref="J21:M21"/>
    <mergeCell ref="E15:R15"/>
    <mergeCell ref="A1:U1"/>
    <mergeCell ref="A8:U8"/>
    <mergeCell ref="A9:U9"/>
    <mergeCell ref="A10:U10"/>
    <mergeCell ref="A13:U13"/>
  </mergeCells>
  <printOptions horizontalCentered="1" verticalCentered="1"/>
  <pageMargins left="0" right="0" top="0" bottom="0" header="0.31496062992125984" footer="0.31496062992125984"/>
  <pageSetup paperSize="9" scale="2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2B41A-C202-4202-90C4-798435C82B50}">
  <sheetPr>
    <tabColor rgb="FFFF0000"/>
  </sheetPr>
  <dimension ref="A1:AC39"/>
  <sheetViews>
    <sheetView view="pageBreakPreview" zoomScaleNormal="100" zoomScaleSheetLayoutView="100" workbookViewId="0">
      <selection activeCell="A13" sqref="A13:U13"/>
    </sheetView>
  </sheetViews>
  <sheetFormatPr baseColWidth="10" defaultRowHeight="15"/>
  <cols>
    <col min="1" max="3" width="11.42578125" style="219"/>
    <col min="4" max="4" width="6.28515625" style="219" customWidth="1"/>
    <col min="5" max="16384" width="11.42578125" style="219"/>
  </cols>
  <sheetData>
    <row r="1" spans="1:29">
      <c r="A1" s="253"/>
      <c r="B1" s="253"/>
      <c r="C1" s="253"/>
      <c r="D1" s="253"/>
      <c r="E1" s="253"/>
      <c r="F1" s="253"/>
      <c r="G1" s="253"/>
      <c r="H1" s="253"/>
      <c r="I1" s="253"/>
      <c r="J1" s="253"/>
      <c r="K1" s="253"/>
      <c r="L1" s="253"/>
      <c r="M1" s="253"/>
      <c r="N1" s="253"/>
      <c r="O1" s="253"/>
      <c r="P1" s="253"/>
      <c r="Q1" s="253"/>
      <c r="R1" s="253"/>
      <c r="S1" s="253"/>
      <c r="T1" s="253"/>
      <c r="U1" s="253"/>
    </row>
    <row r="8" spans="1:29" ht="15.75">
      <c r="A8" s="254" t="s">
        <v>0</v>
      </c>
      <c r="B8" s="254"/>
      <c r="C8" s="254"/>
      <c r="D8" s="254"/>
      <c r="E8" s="254"/>
      <c r="F8" s="254"/>
      <c r="G8" s="254"/>
      <c r="H8" s="254"/>
      <c r="I8" s="254"/>
      <c r="J8" s="254"/>
      <c r="K8" s="254"/>
      <c r="L8" s="254"/>
      <c r="M8" s="254"/>
      <c r="N8" s="254"/>
      <c r="O8" s="254"/>
      <c r="P8" s="254"/>
      <c r="Q8" s="254"/>
      <c r="R8" s="254"/>
      <c r="S8" s="254"/>
      <c r="T8" s="254"/>
      <c r="U8" s="254"/>
      <c r="V8" s="191"/>
      <c r="W8" s="191"/>
      <c r="X8" s="191"/>
      <c r="Y8" s="191"/>
      <c r="Z8" s="191"/>
      <c r="AA8" s="191"/>
      <c r="AB8" s="191"/>
      <c r="AC8" s="191"/>
    </row>
    <row r="9" spans="1:29" ht="15" customHeight="1">
      <c r="A9" s="255" t="s">
        <v>2</v>
      </c>
      <c r="B9" s="255"/>
      <c r="C9" s="255"/>
      <c r="D9" s="255"/>
      <c r="E9" s="255"/>
      <c r="F9" s="255"/>
      <c r="G9" s="255"/>
      <c r="H9" s="255"/>
      <c r="I9" s="255"/>
      <c r="J9" s="255"/>
      <c r="K9" s="255"/>
      <c r="L9" s="255"/>
      <c r="M9" s="255"/>
      <c r="N9" s="255"/>
      <c r="O9" s="255"/>
      <c r="P9" s="255"/>
      <c r="Q9" s="255"/>
      <c r="R9" s="255"/>
      <c r="S9" s="255"/>
      <c r="T9" s="255"/>
      <c r="U9" s="255"/>
      <c r="V9" s="192"/>
      <c r="W9" s="192"/>
      <c r="X9" s="192"/>
      <c r="Y9" s="192"/>
      <c r="Z9" s="192"/>
      <c r="AA9" s="192"/>
      <c r="AB9" s="192"/>
      <c r="AC9" s="192"/>
    </row>
    <row r="10" spans="1:29" ht="15.75" customHeight="1">
      <c r="A10" s="292" t="s">
        <v>365</v>
      </c>
      <c r="B10" s="292"/>
      <c r="C10" s="292"/>
      <c r="D10" s="292"/>
      <c r="E10" s="292"/>
      <c r="F10" s="292"/>
      <c r="G10" s="292"/>
      <c r="H10" s="292"/>
      <c r="I10" s="292"/>
      <c r="J10" s="292"/>
      <c r="K10" s="292"/>
      <c r="L10" s="292"/>
      <c r="M10" s="292"/>
      <c r="N10" s="292"/>
      <c r="O10" s="292"/>
      <c r="P10" s="292"/>
      <c r="Q10" s="292"/>
      <c r="R10" s="292"/>
      <c r="S10" s="292"/>
      <c r="T10" s="292"/>
      <c r="U10" s="292"/>
      <c r="V10" s="3"/>
      <c r="Z10" s="3"/>
      <c r="AA10" s="3"/>
      <c r="AB10" s="3"/>
      <c r="AC10" s="3"/>
    </row>
    <row r="11" spans="1:29">
      <c r="V11" s="193"/>
      <c r="Z11" s="193"/>
      <c r="AA11" s="193"/>
      <c r="AB11" s="193"/>
      <c r="AC11" s="193"/>
    </row>
    <row r="12" spans="1:29">
      <c r="V12" s="193"/>
      <c r="Z12" s="193"/>
      <c r="AA12" s="193"/>
      <c r="AB12" s="193"/>
      <c r="AC12" s="193"/>
    </row>
    <row r="13" spans="1:29" ht="51" customHeight="1">
      <c r="A13" s="293" t="s">
        <v>364</v>
      </c>
      <c r="B13" s="293"/>
      <c r="C13" s="293"/>
      <c r="D13" s="293"/>
      <c r="E13" s="293"/>
      <c r="F13" s="293"/>
      <c r="G13" s="293"/>
      <c r="H13" s="293"/>
      <c r="I13" s="293"/>
      <c r="J13" s="293"/>
      <c r="K13" s="293"/>
      <c r="L13" s="293"/>
      <c r="M13" s="293"/>
      <c r="N13" s="293"/>
      <c r="O13" s="293"/>
      <c r="P13" s="293"/>
      <c r="Q13" s="293"/>
      <c r="R13" s="293"/>
      <c r="S13" s="293"/>
      <c r="T13" s="293"/>
      <c r="U13" s="293"/>
      <c r="V13" s="194"/>
      <c r="Z13" s="194"/>
      <c r="AA13" s="194"/>
      <c r="AB13" s="194"/>
      <c r="AC13" s="194"/>
    </row>
    <row r="14" spans="1:29" ht="26.25">
      <c r="A14" s="225"/>
      <c r="B14" s="225"/>
      <c r="C14" s="225"/>
      <c r="D14" s="225"/>
      <c r="E14" s="225"/>
      <c r="F14" s="225"/>
      <c r="G14" s="225"/>
      <c r="H14" s="225"/>
      <c r="I14" s="225"/>
      <c r="J14" s="225"/>
      <c r="K14" s="225"/>
      <c r="L14" s="225"/>
      <c r="M14" s="225"/>
      <c r="N14" s="225"/>
      <c r="O14" s="225"/>
      <c r="P14" s="225"/>
      <c r="Q14" s="225"/>
      <c r="R14" s="225"/>
      <c r="S14" s="225"/>
      <c r="T14" s="225"/>
      <c r="U14" s="225"/>
      <c r="V14" s="194"/>
      <c r="Z14" s="194"/>
      <c r="AA14" s="194"/>
      <c r="AB14" s="194"/>
      <c r="AC14" s="194"/>
    </row>
    <row r="15" spans="1:29" ht="21">
      <c r="E15" s="289" t="s">
        <v>343</v>
      </c>
      <c r="F15" s="290"/>
      <c r="G15" s="290"/>
      <c r="H15" s="290"/>
      <c r="I15" s="290"/>
      <c r="J15" s="290"/>
      <c r="K15" s="290"/>
      <c r="L15" s="290"/>
      <c r="M15" s="290"/>
      <c r="N15" s="290"/>
      <c r="O15" s="290"/>
      <c r="P15" s="290"/>
      <c r="Q15" s="290"/>
      <c r="R15" s="291"/>
      <c r="S15" s="196"/>
      <c r="X15" s="197"/>
    </row>
    <row r="16" spans="1:29" ht="21">
      <c r="E16" s="223" t="s">
        <v>352</v>
      </c>
      <c r="F16" s="224"/>
      <c r="G16" s="224"/>
      <c r="H16" s="224"/>
      <c r="I16" s="224"/>
      <c r="J16" s="200"/>
      <c r="L16" s="224"/>
      <c r="M16" s="224"/>
      <c r="N16" s="224"/>
      <c r="O16" s="224"/>
      <c r="P16" s="224"/>
      <c r="Q16" s="224"/>
      <c r="R16" s="201"/>
      <c r="S16" s="196"/>
    </row>
    <row r="17" spans="5:24" ht="21">
      <c r="E17" s="281" t="s">
        <v>344</v>
      </c>
      <c r="F17" s="282"/>
      <c r="G17" s="282"/>
      <c r="H17" s="202">
        <v>25</v>
      </c>
      <c r="I17" s="221" t="s">
        <v>345</v>
      </c>
      <c r="J17" s="221"/>
      <c r="K17" s="221"/>
      <c r="L17" s="204"/>
      <c r="M17" s="221"/>
      <c r="N17" s="221"/>
      <c r="O17" s="221"/>
      <c r="P17" s="221"/>
      <c r="Q17" s="221"/>
      <c r="R17" s="222"/>
      <c r="S17" s="196"/>
    </row>
    <row r="18" spans="5:24" ht="21">
      <c r="E18" s="281" t="s">
        <v>346</v>
      </c>
      <c r="F18" s="282"/>
      <c r="G18" s="282"/>
      <c r="H18" s="282"/>
      <c r="I18" s="282"/>
      <c r="J18" s="282"/>
      <c r="K18" s="282"/>
      <c r="L18" s="282"/>
      <c r="M18" s="282"/>
      <c r="N18" s="282"/>
      <c r="O18" s="282"/>
      <c r="P18" s="282"/>
      <c r="Q18" s="282"/>
      <c r="R18" s="283"/>
    </row>
    <row r="19" spans="5:24" ht="21">
      <c r="E19" s="281" t="s">
        <v>353</v>
      </c>
      <c r="F19" s="282"/>
      <c r="G19" s="282"/>
      <c r="H19" s="282"/>
      <c r="I19" s="282"/>
      <c r="J19" s="282"/>
      <c r="K19" s="282"/>
      <c r="L19" s="282"/>
      <c r="M19" s="282"/>
      <c r="N19" s="282"/>
      <c r="O19" s="282"/>
      <c r="P19" s="282"/>
      <c r="Q19" s="282"/>
      <c r="R19" s="283"/>
    </row>
    <row r="20" spans="5:24" ht="21">
      <c r="E20" s="284" t="s">
        <v>347</v>
      </c>
      <c r="F20" s="285"/>
      <c r="G20" s="285"/>
      <c r="H20" s="285"/>
      <c r="I20" s="285"/>
      <c r="J20" s="285"/>
      <c r="K20" s="285"/>
      <c r="L20" s="285"/>
      <c r="M20" s="285"/>
      <c r="N20" s="285"/>
      <c r="O20" s="285"/>
      <c r="P20" s="285"/>
      <c r="Q20" s="285"/>
      <c r="R20" s="286"/>
    </row>
    <row r="21" spans="5:24" ht="21">
      <c r="E21" s="287" t="s">
        <v>348</v>
      </c>
      <c r="F21" s="288"/>
      <c r="G21" s="288"/>
      <c r="H21" s="288"/>
      <c r="I21" s="224">
        <v>3</v>
      </c>
      <c r="J21" s="288" t="s">
        <v>349</v>
      </c>
      <c r="K21" s="288"/>
      <c r="L21" s="288"/>
      <c r="M21" s="288"/>
      <c r="N21" s="202">
        <v>25</v>
      </c>
      <c r="O21" s="224"/>
      <c r="P21" s="224"/>
      <c r="Q21" s="224"/>
      <c r="R21" s="201"/>
    </row>
    <row r="22" spans="5:24" ht="21">
      <c r="E22" s="279" t="s">
        <v>354</v>
      </c>
      <c r="F22" s="280"/>
      <c r="G22" s="280"/>
      <c r="H22" s="280"/>
      <c r="I22" s="280"/>
      <c r="J22" s="280"/>
      <c r="K22" s="280"/>
      <c r="L22" s="280"/>
      <c r="M22" s="280"/>
      <c r="N22" s="206">
        <v>3</v>
      </c>
      <c r="O22" s="220" t="s">
        <v>350</v>
      </c>
      <c r="P22" s="220">
        <v>33</v>
      </c>
      <c r="Q22" s="208" t="s">
        <v>351</v>
      </c>
      <c r="R22" s="209">
        <f>+N22/P22</f>
        <v>9.0909090909090912E-2</v>
      </c>
    </row>
    <row r="23" spans="5:24" ht="21">
      <c r="S23" s="196"/>
      <c r="X23" s="197"/>
    </row>
    <row r="24" spans="5:24" ht="21">
      <c r="S24" s="196"/>
    </row>
    <row r="25" spans="5:24" ht="21">
      <c r="S25" s="196"/>
    </row>
    <row r="31" spans="5:24" ht="21">
      <c r="S31" s="196"/>
      <c r="X31" s="197"/>
    </row>
    <row r="32" spans="5:24" ht="21">
      <c r="S32" s="196"/>
    </row>
    <row r="33" spans="5:19" ht="21">
      <c r="S33" s="196"/>
    </row>
    <row r="39" spans="5:19" ht="21">
      <c r="E39" s="210"/>
      <c r="F39" s="210"/>
      <c r="G39" s="210"/>
      <c r="H39" s="210"/>
      <c r="I39" s="210"/>
      <c r="J39" s="210"/>
      <c r="K39" s="210"/>
      <c r="L39" s="210"/>
      <c r="M39" s="210"/>
      <c r="N39" s="210"/>
      <c r="O39" s="210"/>
      <c r="P39" s="210"/>
      <c r="Q39" s="210"/>
      <c r="R39" s="210"/>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Datos</vt:lpstr>
      <vt:lpstr>CURSOS EPS</vt:lpstr>
      <vt:lpstr>GLOBAL</vt:lpstr>
      <vt:lpstr>TURISMO</vt:lpstr>
      <vt:lpstr>ADE</vt:lpstr>
      <vt:lpstr>ADE (INGLÉS)</vt:lpstr>
      <vt:lpstr>DERECHO</vt:lpstr>
      <vt:lpstr>ESTADÍSTICA Y EMPRESA</vt:lpstr>
      <vt:lpstr>FINANZAS Y CONTABILIDAD</vt:lpstr>
      <vt:lpstr>GESTIÓN Y ADMON PUBL.</vt:lpstr>
      <vt:lpstr>RRLL Y RRHH</vt:lpstr>
      <vt:lpstr>definiciones</vt:lpstr>
      <vt:lpstr>ADE!Área_de_impresión</vt:lpstr>
      <vt:lpstr>'ADE (INGLÉS)'!Área_de_impresión</vt:lpstr>
      <vt:lpstr>DERECHO!Área_de_impresión</vt:lpstr>
      <vt:lpstr>'ESTADÍSTICA Y EMPRESA'!Área_de_impresión</vt:lpstr>
      <vt:lpstr>'FINANZAS Y CONTABILIDAD'!Área_de_impresión</vt:lpstr>
      <vt:lpstr>'GESTIÓN Y ADMON PUBL.'!Área_de_impresión</vt:lpstr>
      <vt:lpstr>GLOBAL!Área_de_impresión</vt:lpstr>
      <vt:lpstr>'RRLL Y RRHH'!Área_de_impresión</vt:lpstr>
      <vt:lpstr>TURISMO!Área_de_impresión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2023-11-27T11:23:36Z</dcterms:modified>
</cp:coreProperties>
</file>