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3\GRADO\Resultados\FTS\"/>
    </mc:Choice>
  </mc:AlternateContent>
  <xr:revisionPtr revIDLastSave="0" documentId="13_ncr:1_{9F53E319-277A-4387-A0F5-E42467FCA355}" xr6:coauthVersionLast="36" xr6:coauthVersionMax="36" xr10:uidLastSave="{00000000-0000-0000-0000-000000000000}"/>
  <bookViews>
    <workbookView xWindow="0" yWindow="0" windowWidth="14235" windowHeight="11385" xr2:uid="{00000000-000D-0000-FFFF-FFFF00000000}"/>
  </bookViews>
  <sheets>
    <sheet name="TRABAJO SOCIAL" sheetId="1" r:id="rId1"/>
  </sheets>
  <definedNames>
    <definedName name="_xlnm.Print_Area" localSheetId="0">'TRABAJO SOCIAL'!$A$1:$AL$82</definedName>
  </definedNames>
  <calcPr calcId="191029"/>
</workbook>
</file>

<file path=xl/calcChain.xml><?xml version="1.0" encoding="utf-8"?>
<calcChain xmlns="http://schemas.openxmlformats.org/spreadsheetml/2006/main">
  <c r="AJ73" i="1" l="1"/>
  <c r="AK73" i="1"/>
  <c r="AL73" i="1"/>
  <c r="AI73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73" i="1"/>
  <c r="X73" i="1"/>
  <c r="Y73" i="1"/>
  <c r="Z73" i="1"/>
  <c r="AA73" i="1"/>
  <c r="V73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B73" i="1" l="1"/>
  <c r="AG73" i="1" s="1"/>
  <c r="AB68" i="1"/>
  <c r="AE68" i="1" s="1"/>
  <c r="AB69" i="1"/>
  <c r="AB70" i="1"/>
  <c r="AD70" i="1" s="1"/>
  <c r="AB67" i="1"/>
  <c r="AG67" i="1" s="1"/>
  <c r="AB71" i="1"/>
  <c r="AC71" i="1" s="1"/>
  <c r="AF73" i="1" l="1"/>
  <c r="AD73" i="1"/>
  <c r="AE73" i="1"/>
  <c r="AG68" i="1"/>
  <c r="AF68" i="1"/>
  <c r="AD68" i="1"/>
  <c r="AC73" i="1"/>
  <c r="AH73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<sst xmlns="http://schemas.openxmlformats.org/spreadsheetml/2006/main" count="163" uniqueCount="62">
  <si>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</si>
  <si>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</si>
  <si>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</si>
  <si>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</si>
  <si>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</si>
  <si>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</si>
  <si>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</si>
  <si>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</si>
  <si>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</si>
  <si>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</si>
  <si>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</si>
  <si>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</si>
  <si>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</si>
  <si>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</si>
  <si>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</si>
  <si>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</si>
  <si>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</si>
  <si>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</si>
  <si>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</si>
  <si>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</si>
  <si>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</si>
  <si>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</si>
  <si>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</si>
  <si>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</si>
  <si>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Procedimiento de defensa del Trabajo Fin de Grado (TFG)</t>
  </si>
  <si>
    <t>Metodología de asignación de horarios docentes por parte del Centro (consensuado, determinado por el Centro…)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</si>
  <si>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</si>
  <si>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</si>
  <si>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</si>
  <si>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</si>
  <si>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</si>
  <si>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</si>
  <si>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</si>
  <si>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</si>
  <si>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</si>
  <si>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OBSERVACIONES: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</si>
  <si>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</si>
  <si>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</si>
  <si>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</si>
  <si>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</si>
  <si>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Funcionario</t>
  </si>
  <si>
    <t>Laboral</t>
  </si>
  <si>
    <t>Seleccione la categoría profesional por Centro:</t>
  </si>
  <si>
    <t>[Actividades desarrolladas dentro del Plan de Acción Tutorial (PAT)] Indica tu grado de satisfacción con respecto a las siguientes cuestiones relacionadas con la Facultad de Trabajo Social:</t>
  </si>
  <si>
    <t>[Acciones desarrolladas para la atención a la diversidad (estudiantes de Necesidades Educativas Especiales)] Indica tu grado de satisfacción con respecto a las siguientes cuestiones relacionadas con la Facultad de Trabajo Social:</t>
  </si>
  <si>
    <t>[Gestión sobre programas de movilidad] Indica tu grado de satisfacción con respecto a las siguientes cuestiones relacionadas con la Facultad de Trabajo Social:</t>
  </si>
  <si>
    <t>[Gestión sobre prácticas externas curriculares] Indica tu grado de satisfacción con respecto a las siguientes cuestiones relacionadas con la Facultad de Trabajo Social:</t>
  </si>
  <si>
    <t>[Procedimiento de defensa del Trabajo Fin de Grado (TFG)] Indica tu grado de satisfacción con respecto a las siguientes cuestiones relacionadas con la Facultad de Trabajo Social:</t>
  </si>
  <si>
    <t>[Metodología de asignación de horarios docentes por parte del Centro (consensuado, determinado por el Centro…)] Indica tu grado de satisfacción con respecto a las siguientes cuestiones relacionadas con la Facultad de Trabajo Social:</t>
  </si>
  <si>
    <t>[Página web del Centro] Indica tu grado de satisfacción con respecto a las siguientes cuestiones relacionadas con la Facultad de Trabajo Social:</t>
  </si>
  <si>
    <t>[Grado de satisfacción general con el Centro] Indica tu grado de satisfacción con respecto a las siguientes cuestiones relacionadas con la Facultad de Trabajo Social:</t>
  </si>
  <si>
    <t>PTRABAJOSOCIAL_SQ001</t>
  </si>
  <si>
    <t>PTRABAJOSOCIAL_SQ002</t>
  </si>
  <si>
    <t>PTRABAJOSOCIAL_SQ003</t>
  </si>
  <si>
    <t>PTRABAJOSOCIAL_SQ004</t>
  </si>
  <si>
    <t>PTRABAJOSOCIAL_SQ005</t>
  </si>
  <si>
    <t>PTRABAJOSOCIAL_SQ006</t>
  </si>
  <si>
    <t>RESULTADOS DE LA ENCUESTA DE  SATISFACCIÓN DE PROFESORES DE LA FACULTAD DE TRABAJO SOCIAL - GRADO EN TRABAJO SOCIAL. Curso Académico 2022-2023</t>
  </si>
  <si>
    <t>Aumentar la financiación que puede recibir el profesorado para la realización de actividades investigadoras: estancias, publicaciones, congresos, etc.</t>
  </si>
  <si>
    <t>No tiene ningún sentido la forma de evaluar TFGs mediante la configuración de tribunales. Es costoso y demandante de tiempo y voluntad.</t>
  </si>
  <si>
    <t>Sin duda ajustar el horario a las preferencias del profesorado es una maravilla.</t>
  </si>
  <si>
    <t>El procedimiento de defensa de tfgs de esta facultad es tedioso, engorroso y sin sentido.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</si>
</sst>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69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1" fillId="0" borderId="0" xfId="0" applyFont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23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6" fillId="0" borderId="0" xfId="0" applyFont="1"/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22" fillId="2" borderId="0" xfId="0" applyFont="1" applyFill="1" applyAlignment="1">
      <alignment horizontal="left" vertical="center" wrapText="1" shrinkToFit="1"/>
    </xf>
    <xf numFmtId="0" fontId="24" fillId="2" borderId="0" xfId="0" applyFont="1" applyFill="1" applyAlignment="1">
      <alignment horizontal="left" vertical="center" wrapText="1" shrinkToFit="1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'TRABAJO SOCIAL'!$O$20:$O$21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'TRABAJO SOCIAL'!$P$20:$P$21</c:f>
              <c:numCache>
                <c:formatCode>General</c:formatCode>
                <c:ptCount val="2"/>
                <c:pt idx="0">
                  <c:v>15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409131</xdr:colOff>
      <xdr:row>0</xdr:row>
      <xdr:rowOff>178593</xdr:rowOff>
    </xdr:from>
    <xdr:to>
      <xdr:col>19</xdr:col>
      <xdr:colOff>355292</xdr:colOff>
      <xdr:row>4</xdr:row>
      <xdr:rowOff>130402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196444" y="178593"/>
          <a:ext cx="731973" cy="71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13</xdr:col>
      <xdr:colOff>333375</xdr:colOff>
      <xdr:row>15</xdr:row>
      <xdr:rowOff>297656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16845"/>
          <a:ext cx="9833658" cy="202893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500" b="1" i="0" u="sng"/>
            <a:t>FICHA TÉCNICA ENCUESTA - POR</a:t>
          </a:r>
          <a:r>
            <a:rPr lang="es-ES" sz="1500" b="1" i="0" u="sng" baseline="0"/>
            <a:t> TITULACIÓN Y CENTRO</a:t>
          </a:r>
          <a:endParaRPr lang="es-ES" sz="1500" b="1" i="0" u="sng"/>
        </a:p>
        <a:p>
          <a:pPr algn="l"/>
          <a:r>
            <a:rPr lang="es-ES" sz="1500" b="1" i="0" u="sng"/>
            <a:t>POBLACIÓN</a:t>
          </a:r>
          <a:r>
            <a:rPr lang="es-ES" sz="1500" b="1" i="0" u="sng" baseline="0"/>
            <a:t> ESTUDIO: </a:t>
          </a:r>
          <a:r>
            <a:rPr lang="es-ES" sz="1500" b="1" i="0" u="none" baseline="0"/>
            <a:t>PDI que imparte docencia en la titulación y Centro</a:t>
          </a:r>
        </a:p>
        <a:p>
          <a:pPr algn="l"/>
          <a:r>
            <a:rPr lang="es-ES" sz="1500" b="1" i="0" u="sng" baseline="0"/>
            <a:t>Tamaño muestral</a:t>
          </a:r>
          <a:r>
            <a:rPr lang="es-ES" sz="1500" b="1" i="0" u="none" baseline="0"/>
            <a:t>: 37; calculado para un error de muestreo del (+)(-)10% y un nivel de confianza del 95%</a:t>
          </a:r>
        </a:p>
        <a:p>
          <a:pPr algn="l"/>
          <a:r>
            <a:rPr lang="es-ES" sz="1500" b="1" i="0" u="sng" baseline="0"/>
            <a:t>Tipo de muestreo</a:t>
          </a:r>
          <a:r>
            <a:rPr lang="es-ES" sz="1500" b="1" i="0" u="none" baseline="0"/>
            <a:t>: aleatorio simple</a:t>
          </a:r>
        </a:p>
        <a:p>
          <a:pPr algn="l"/>
          <a:r>
            <a:rPr lang="es-ES" sz="1500" b="1" i="0" u="none" baseline="0"/>
            <a:t>Fecha recogida: marzo - abril 2023</a:t>
          </a:r>
        </a:p>
        <a:p>
          <a:pPr algn="l"/>
          <a:r>
            <a:rPr lang="es-ES" sz="15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5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39  /</a:t>
          </a:r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5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5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37</a:t>
          </a:r>
        </a:p>
        <a:p>
          <a:pPr algn="l"/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5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5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39 </a:t>
          </a:r>
          <a:r>
            <a:rPr lang="es-ES" sz="15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59 </a:t>
          </a:r>
          <a:r>
            <a:rPr lang="es-ES" sz="15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66,10 %</a:t>
          </a:r>
          <a:endParaRPr lang="es-ES" sz="1500" b="1" i="0" u="none" baseline="0"/>
        </a:p>
      </xdr:txBody>
    </xdr:sp>
    <xdr:clientData/>
  </xdr:twoCellAnchor>
  <xdr:twoCellAnchor>
    <xdr:from>
      <xdr:col>18</xdr:col>
      <xdr:colOff>398857</xdr:colOff>
      <xdr:row>17</xdr:row>
      <xdr:rowOff>134541</xdr:rowOff>
    </xdr:from>
    <xdr:to>
      <xdr:col>24</xdr:col>
      <xdr:colOff>660795</xdr:colOff>
      <xdr:row>29</xdr:row>
      <xdr:rowOff>8335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85"/>
  <sheetViews>
    <sheetView tabSelected="1" view="pageBreakPreview" zoomScale="80" zoomScaleNormal="100" zoomScaleSheetLayoutView="80" workbookViewId="0">
      <selection activeCell="C81" sqref="C8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1.285156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11.710937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2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M1" s="32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2" t="s">
        <v>43</v>
      </c>
      <c r="AN2">
        <v>0</v>
      </c>
      <c r="AO2">
        <v>1</v>
      </c>
      <c r="AP2">
        <v>4</v>
      </c>
      <c r="AQ2">
        <v>11</v>
      </c>
      <c r="AR2">
        <v>16</v>
      </c>
      <c r="AS2">
        <v>7</v>
      </c>
      <c r="AT2">
        <v>39</v>
      </c>
      <c r="AU2" t="s">
        <v>43</v>
      </c>
      <c r="AV2">
        <v>0</v>
      </c>
      <c r="AW2">
        <v>1</v>
      </c>
      <c r="AX2">
        <v>4</v>
      </c>
      <c r="AY2">
        <v>11</v>
      </c>
      <c r="AZ2">
        <v>16</v>
      </c>
      <c r="BA2">
        <v>4.3099999999999996</v>
      </c>
      <c r="BB2">
        <v>0.82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2" t="s">
        <v>44</v>
      </c>
      <c r="AN3">
        <v>0</v>
      </c>
      <c r="AO3">
        <v>0</v>
      </c>
      <c r="AP3">
        <v>4</v>
      </c>
      <c r="AQ3">
        <v>9</v>
      </c>
      <c r="AR3">
        <v>19</v>
      </c>
      <c r="AS3">
        <v>7</v>
      </c>
      <c r="AT3">
        <v>39</v>
      </c>
      <c r="AU3" t="s">
        <v>44</v>
      </c>
      <c r="AV3">
        <v>0</v>
      </c>
      <c r="AW3">
        <v>0</v>
      </c>
      <c r="AX3">
        <v>4</v>
      </c>
      <c r="AY3">
        <v>9</v>
      </c>
      <c r="AZ3">
        <v>19</v>
      </c>
      <c r="BA3">
        <v>4.47</v>
      </c>
      <c r="BB3">
        <v>0.72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2" t="s">
        <v>45</v>
      </c>
      <c r="AN4">
        <v>0</v>
      </c>
      <c r="AO4">
        <v>1</v>
      </c>
      <c r="AP4">
        <v>6</v>
      </c>
      <c r="AQ4">
        <v>7</v>
      </c>
      <c r="AR4">
        <v>14</v>
      </c>
      <c r="AS4">
        <v>11</v>
      </c>
      <c r="AT4">
        <v>39</v>
      </c>
      <c r="AU4" t="s">
        <v>45</v>
      </c>
      <c r="AV4">
        <v>0</v>
      </c>
      <c r="AW4">
        <v>1</v>
      </c>
      <c r="AX4">
        <v>6</v>
      </c>
      <c r="AY4">
        <v>7</v>
      </c>
      <c r="AZ4">
        <v>14</v>
      </c>
      <c r="BA4">
        <v>4.21</v>
      </c>
      <c r="BB4">
        <v>0.92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2" t="s">
        <v>46</v>
      </c>
      <c r="AN5">
        <v>0</v>
      </c>
      <c r="AO5">
        <v>1</v>
      </c>
      <c r="AP5">
        <v>3</v>
      </c>
      <c r="AQ5">
        <v>10</v>
      </c>
      <c r="AR5">
        <v>12</v>
      </c>
      <c r="AS5">
        <v>13</v>
      </c>
      <c r="AT5">
        <v>39</v>
      </c>
      <c r="AU5" t="s">
        <v>46</v>
      </c>
      <c r="AV5">
        <v>0</v>
      </c>
      <c r="AW5">
        <v>1</v>
      </c>
      <c r="AX5">
        <v>3</v>
      </c>
      <c r="AY5">
        <v>10</v>
      </c>
      <c r="AZ5">
        <v>12</v>
      </c>
      <c r="BA5">
        <v>4.2699999999999996</v>
      </c>
      <c r="BB5">
        <v>0.83</v>
      </c>
      <c r="BC5">
        <v>4</v>
      </c>
      <c r="BD5">
        <v>5</v>
      </c>
    </row>
    <row r="6" spans="1:56" ht="15.7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32" t="s">
        <v>47</v>
      </c>
      <c r="AN6">
        <v>2</v>
      </c>
      <c r="AO6">
        <v>0</v>
      </c>
      <c r="AP6">
        <v>3</v>
      </c>
      <c r="AQ6">
        <v>10</v>
      </c>
      <c r="AR6">
        <v>19</v>
      </c>
      <c r="AS6">
        <v>5</v>
      </c>
      <c r="AT6">
        <v>39</v>
      </c>
      <c r="AU6" t="s">
        <v>47</v>
      </c>
      <c r="AV6">
        <v>2</v>
      </c>
      <c r="AW6">
        <v>0</v>
      </c>
      <c r="AX6">
        <v>3</v>
      </c>
      <c r="AY6">
        <v>10</v>
      </c>
      <c r="AZ6">
        <v>19</v>
      </c>
      <c r="BA6">
        <v>4.29</v>
      </c>
      <c r="BB6">
        <v>1.06</v>
      </c>
      <c r="BC6">
        <v>5</v>
      </c>
      <c r="BD6">
        <v>5</v>
      </c>
    </row>
    <row r="7" spans="1:56" x14ac:dyDescent="0.25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32" t="s">
        <v>48</v>
      </c>
      <c r="AN7">
        <v>0</v>
      </c>
      <c r="AO7">
        <v>2</v>
      </c>
      <c r="AP7">
        <v>2</v>
      </c>
      <c r="AQ7">
        <v>11</v>
      </c>
      <c r="AR7">
        <v>22</v>
      </c>
      <c r="AS7">
        <v>2</v>
      </c>
      <c r="AT7">
        <v>39</v>
      </c>
      <c r="AU7" t="s">
        <v>48</v>
      </c>
      <c r="AV7">
        <v>0</v>
      </c>
      <c r="AW7">
        <v>2</v>
      </c>
      <c r="AX7">
        <v>2</v>
      </c>
      <c r="AY7">
        <v>11</v>
      </c>
      <c r="AZ7">
        <v>22</v>
      </c>
      <c r="BA7">
        <v>4.43</v>
      </c>
      <c r="BB7">
        <v>0.83</v>
      </c>
      <c r="BC7">
        <v>5</v>
      </c>
      <c r="BD7">
        <v>5</v>
      </c>
    </row>
    <row r="8" spans="1:56" ht="15.75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M8" s="32" t="s">
        <v>49</v>
      </c>
      <c r="AN8">
        <v>0</v>
      </c>
      <c r="AO8">
        <v>0</v>
      </c>
      <c r="AP8">
        <v>1</v>
      </c>
      <c r="AQ8">
        <v>10</v>
      </c>
      <c r="AR8">
        <v>27</v>
      </c>
      <c r="AS8">
        <v>1</v>
      </c>
      <c r="AT8">
        <v>39</v>
      </c>
      <c r="AU8" t="s">
        <v>49</v>
      </c>
      <c r="AV8">
        <v>0</v>
      </c>
      <c r="AW8">
        <v>0</v>
      </c>
      <c r="AX8">
        <v>1</v>
      </c>
      <c r="AY8">
        <v>10</v>
      </c>
      <c r="AZ8">
        <v>27</v>
      </c>
      <c r="BA8">
        <v>4.68</v>
      </c>
      <c r="BB8">
        <v>0.53</v>
      </c>
      <c r="BC8">
        <v>5</v>
      </c>
      <c r="BD8">
        <v>5</v>
      </c>
    </row>
    <row r="9" spans="1:56" ht="27.75" customHeight="1" x14ac:dyDescent="0.25">
      <c r="A9" s="56" t="s">
        <v>57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32" t="s">
        <v>50</v>
      </c>
      <c r="AN9">
        <v>0</v>
      </c>
      <c r="AO9">
        <v>0</v>
      </c>
      <c r="AP9">
        <v>1</v>
      </c>
      <c r="AQ9">
        <v>15</v>
      </c>
      <c r="AR9">
        <v>22</v>
      </c>
      <c r="AS9">
        <v>1</v>
      </c>
      <c r="AT9">
        <v>39</v>
      </c>
      <c r="AU9" t="s">
        <v>50</v>
      </c>
      <c r="AV9">
        <v>0</v>
      </c>
      <c r="AW9">
        <v>0</v>
      </c>
      <c r="AX9">
        <v>1</v>
      </c>
      <c r="AY9">
        <v>15</v>
      </c>
      <c r="AZ9">
        <v>22</v>
      </c>
      <c r="BA9">
        <v>4.55</v>
      </c>
      <c r="BB9">
        <v>0.55000000000000004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E11" s="45"/>
      <c r="AF11" s="45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>
        <v>6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1"/>
      <c r="R12" s="31"/>
      <c r="S12" s="31"/>
      <c r="T12" s="31"/>
      <c r="U12" s="31"/>
      <c r="V12" s="31"/>
      <c r="W12" s="2"/>
      <c r="X12" s="2"/>
      <c r="Y12" s="2"/>
      <c r="Z12" s="2"/>
      <c r="AA12" s="2"/>
      <c r="AE12" s="44"/>
      <c r="AF12" s="44"/>
      <c r="AJ12" s="2"/>
      <c r="AK12" s="2"/>
      <c r="AL12" s="2"/>
      <c r="AM12" s="35" t="s">
        <v>51</v>
      </c>
      <c r="AN12">
        <v>1</v>
      </c>
      <c r="AO12">
        <v>1</v>
      </c>
      <c r="AP12">
        <v>7</v>
      </c>
      <c r="AQ12">
        <v>15</v>
      </c>
      <c r="AR12">
        <v>11</v>
      </c>
      <c r="AS12">
        <v>4</v>
      </c>
      <c r="AT12">
        <v>39</v>
      </c>
      <c r="AU12" t="s">
        <v>51</v>
      </c>
      <c r="AV12">
        <v>1</v>
      </c>
      <c r="AW12">
        <v>1</v>
      </c>
      <c r="AX12">
        <v>7</v>
      </c>
      <c r="AY12">
        <v>15</v>
      </c>
      <c r="AZ12">
        <v>11</v>
      </c>
      <c r="BA12">
        <v>3.97</v>
      </c>
      <c r="BB12">
        <v>0.95</v>
      </c>
      <c r="BC12">
        <v>4</v>
      </c>
      <c r="BD12">
        <v>4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1"/>
      <c r="R13" s="31"/>
      <c r="S13" s="31"/>
      <c r="T13" s="31"/>
      <c r="U13" s="31"/>
      <c r="V13" s="31"/>
      <c r="W13" s="2"/>
      <c r="X13" s="2"/>
      <c r="Y13" s="2"/>
      <c r="Z13" s="2"/>
      <c r="AA13" s="2"/>
      <c r="AE13" s="44"/>
      <c r="AF13" s="44"/>
      <c r="AJ13" s="2"/>
      <c r="AK13" s="2"/>
      <c r="AL13" s="2"/>
      <c r="AM13" s="32" t="s">
        <v>52</v>
      </c>
      <c r="AN13">
        <v>0</v>
      </c>
      <c r="AO13">
        <v>2</v>
      </c>
      <c r="AP13">
        <v>4</v>
      </c>
      <c r="AQ13">
        <v>10</v>
      </c>
      <c r="AR13">
        <v>20</v>
      </c>
      <c r="AS13">
        <v>3</v>
      </c>
      <c r="AT13">
        <v>39</v>
      </c>
      <c r="AU13" t="s">
        <v>52</v>
      </c>
      <c r="AV13">
        <v>0</v>
      </c>
      <c r="AW13">
        <v>2</v>
      </c>
      <c r="AX13">
        <v>4</v>
      </c>
      <c r="AY13">
        <v>10</v>
      </c>
      <c r="AZ13">
        <v>20</v>
      </c>
      <c r="BA13">
        <v>4.33</v>
      </c>
      <c r="BB13">
        <v>0.89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1"/>
      <c r="R14" s="31"/>
      <c r="S14" s="31"/>
      <c r="T14" s="31"/>
      <c r="U14" s="31"/>
      <c r="V14" s="3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2" t="s">
        <v>53</v>
      </c>
      <c r="AN14">
        <v>0</v>
      </c>
      <c r="AO14">
        <v>0</v>
      </c>
      <c r="AP14">
        <v>4</v>
      </c>
      <c r="AQ14">
        <v>11</v>
      </c>
      <c r="AR14">
        <v>20</v>
      </c>
      <c r="AS14">
        <v>4</v>
      </c>
      <c r="AT14">
        <v>39</v>
      </c>
      <c r="AU14" t="s">
        <v>53</v>
      </c>
      <c r="AV14">
        <v>0</v>
      </c>
      <c r="AW14">
        <v>0</v>
      </c>
      <c r="AX14">
        <v>4</v>
      </c>
      <c r="AY14">
        <v>11</v>
      </c>
      <c r="AZ14">
        <v>20</v>
      </c>
      <c r="BA14">
        <v>4.46</v>
      </c>
      <c r="BB14">
        <v>0.7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1"/>
      <c r="R15" s="31"/>
      <c r="S15" s="31"/>
      <c r="T15" s="31"/>
      <c r="U15" s="31"/>
      <c r="V15" s="3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 t="s">
        <v>54</v>
      </c>
      <c r="AN15">
        <v>0</v>
      </c>
      <c r="AO15">
        <v>0</v>
      </c>
      <c r="AP15">
        <v>2</v>
      </c>
      <c r="AQ15">
        <v>11</v>
      </c>
      <c r="AR15">
        <v>23</v>
      </c>
      <c r="AS15">
        <v>3</v>
      </c>
      <c r="AT15">
        <v>39</v>
      </c>
      <c r="AU15" t="s">
        <v>54</v>
      </c>
      <c r="AV15">
        <v>0</v>
      </c>
      <c r="AW15">
        <v>0</v>
      </c>
      <c r="AX15">
        <v>2</v>
      </c>
      <c r="AY15">
        <v>11</v>
      </c>
      <c r="AZ15">
        <v>23</v>
      </c>
      <c r="BA15">
        <v>4.58</v>
      </c>
      <c r="BB15">
        <v>0.6</v>
      </c>
      <c r="BC15">
        <v>5</v>
      </c>
      <c r="BD15">
        <v>5</v>
      </c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31"/>
      <c r="M16" s="31"/>
      <c r="N16" s="2"/>
      <c r="O16" s="2"/>
      <c r="P16" s="2"/>
      <c r="Q16" s="31"/>
      <c r="R16" s="31"/>
      <c r="S16" s="31"/>
      <c r="T16" s="31"/>
      <c r="U16" s="31"/>
      <c r="V16" s="3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2" t="s">
        <v>55</v>
      </c>
      <c r="AN16">
        <v>0</v>
      </c>
      <c r="AO16">
        <v>0</v>
      </c>
      <c r="AP16">
        <v>2</v>
      </c>
      <c r="AQ16">
        <v>16</v>
      </c>
      <c r="AR16">
        <v>20</v>
      </c>
      <c r="AS16">
        <v>1</v>
      </c>
      <c r="AT16">
        <v>39</v>
      </c>
      <c r="AU16" t="s">
        <v>55</v>
      </c>
      <c r="AV16">
        <v>0</v>
      </c>
      <c r="AW16">
        <v>0</v>
      </c>
      <c r="AX16">
        <v>2</v>
      </c>
      <c r="AY16">
        <v>16</v>
      </c>
      <c r="AZ16">
        <v>20</v>
      </c>
      <c r="BA16">
        <v>4.47</v>
      </c>
      <c r="BB16">
        <v>0.6</v>
      </c>
      <c r="BC16">
        <v>5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1"/>
      <c r="I17" s="31"/>
      <c r="J17" s="31"/>
      <c r="K17" s="31"/>
      <c r="L17" s="31"/>
      <c r="M17" s="31"/>
      <c r="N17" s="2"/>
      <c r="O17" s="2"/>
      <c r="P17" s="2"/>
      <c r="Q17" s="31"/>
      <c r="R17" s="31"/>
      <c r="S17" s="31"/>
      <c r="T17" s="31"/>
      <c r="U17" s="31"/>
      <c r="V17" s="3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2" t="s">
        <v>56</v>
      </c>
      <c r="AN17">
        <v>0</v>
      </c>
      <c r="AO17">
        <v>0</v>
      </c>
      <c r="AP17">
        <v>1</v>
      </c>
      <c r="AQ17">
        <v>15</v>
      </c>
      <c r="AR17">
        <v>22</v>
      </c>
      <c r="AS17">
        <v>1</v>
      </c>
      <c r="AT17">
        <v>39</v>
      </c>
      <c r="AU17" t="s">
        <v>56</v>
      </c>
      <c r="AV17">
        <v>0</v>
      </c>
      <c r="AW17">
        <v>0</v>
      </c>
      <c r="AX17">
        <v>1</v>
      </c>
      <c r="AY17">
        <v>15</v>
      </c>
      <c r="AZ17">
        <v>22</v>
      </c>
      <c r="BA17">
        <v>4.55</v>
      </c>
      <c r="BB17">
        <v>0.55000000000000004</v>
      </c>
      <c r="BC17">
        <v>5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1"/>
      <c r="I18" s="31"/>
      <c r="J18" s="31"/>
      <c r="K18" s="31"/>
      <c r="L18" s="31"/>
      <c r="M18" s="31"/>
      <c r="N18" s="2"/>
      <c r="O18" s="2"/>
      <c r="P18" s="2"/>
      <c r="Q18" s="31"/>
      <c r="R18" s="31"/>
      <c r="S18" s="31"/>
      <c r="T18" s="31"/>
      <c r="U18" s="31"/>
      <c r="V18" s="31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</row>
    <row r="19" spans="1:56" ht="36" customHeight="1" x14ac:dyDescent="0.25">
      <c r="A19" s="47"/>
      <c r="B19" s="47"/>
      <c r="C19" s="47"/>
      <c r="D19" s="47"/>
      <c r="E19" s="47"/>
      <c r="F19" s="47"/>
      <c r="G19" s="2"/>
      <c r="H19" s="31"/>
      <c r="I19" s="31"/>
      <c r="J19" s="31"/>
      <c r="K19" s="31"/>
      <c r="L19" s="31"/>
      <c r="M19" s="31"/>
      <c r="N19" s="2"/>
      <c r="O19" s="49" t="s">
        <v>42</v>
      </c>
      <c r="P19" s="49"/>
      <c r="Q19" s="49"/>
      <c r="R19" s="31"/>
      <c r="S19" s="31"/>
      <c r="T19" s="31"/>
      <c r="U19" s="31"/>
      <c r="V19" s="31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21.75" customHeight="1" x14ac:dyDescent="0.25">
      <c r="A20" s="47"/>
      <c r="B20" s="47"/>
      <c r="C20" s="47"/>
      <c r="D20" s="47"/>
      <c r="E20" s="47"/>
      <c r="F20" s="47"/>
      <c r="G20" s="2"/>
      <c r="H20" s="31"/>
      <c r="I20" s="31"/>
      <c r="J20" s="31"/>
      <c r="K20" s="31"/>
      <c r="L20" s="31"/>
      <c r="M20" s="31"/>
      <c r="N20" s="2"/>
      <c r="O20" s="46" t="s">
        <v>40</v>
      </c>
      <c r="P20" s="43">
        <v>15</v>
      </c>
      <c r="Q20" s="44"/>
      <c r="R20" s="31"/>
      <c r="S20" s="31"/>
      <c r="T20" s="31"/>
      <c r="U20" s="31"/>
      <c r="V20" s="31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ht="21" customHeight="1" x14ac:dyDescent="0.25">
      <c r="A21" s="47"/>
      <c r="B21" s="47"/>
      <c r="C21" s="47"/>
      <c r="D21" s="47"/>
      <c r="E21" s="47"/>
      <c r="F21" s="47"/>
      <c r="G21" s="2"/>
      <c r="H21" s="31"/>
      <c r="I21" s="31"/>
      <c r="J21" s="31"/>
      <c r="K21" s="31"/>
      <c r="L21" s="31"/>
      <c r="M21" s="31"/>
      <c r="N21" s="2"/>
      <c r="O21" s="46" t="s">
        <v>41</v>
      </c>
      <c r="P21" s="43">
        <v>24</v>
      </c>
      <c r="Q21" s="4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47"/>
      <c r="B22" s="47"/>
      <c r="C22" s="47"/>
      <c r="D22" s="47"/>
      <c r="E22" s="47"/>
      <c r="F22" s="47"/>
      <c r="G22" s="2"/>
      <c r="H22" s="31"/>
      <c r="I22" s="31"/>
      <c r="J22" s="31"/>
      <c r="K22" s="31"/>
      <c r="L22" s="31"/>
      <c r="M22" s="3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47"/>
      <c r="B23" s="47"/>
      <c r="C23" s="47"/>
      <c r="D23" s="47"/>
      <c r="E23" s="47"/>
      <c r="F23" s="47"/>
      <c r="G23" s="2"/>
      <c r="H23" s="31"/>
      <c r="I23" s="31"/>
      <c r="J23" s="31"/>
      <c r="K23" s="31"/>
      <c r="L23" s="31"/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9"/>
      <c r="AE23" s="49"/>
      <c r="AF23" s="49"/>
      <c r="AG23" s="49"/>
      <c r="AH23" s="49"/>
      <c r="AI23" s="2"/>
      <c r="AJ23" s="2"/>
      <c r="AK23" s="2"/>
      <c r="AL23" s="2"/>
    </row>
    <row r="24" spans="1:56" ht="15" customHeight="1" x14ac:dyDescent="0.25">
      <c r="A24" s="47"/>
      <c r="B24" s="47"/>
      <c r="C24" s="47"/>
      <c r="D24" s="47"/>
      <c r="E24" s="47"/>
      <c r="F24" s="47"/>
      <c r="G24" s="2"/>
      <c r="H24" s="31"/>
      <c r="I24" s="31"/>
      <c r="J24" s="31"/>
      <c r="K24" s="31"/>
      <c r="L24" s="31"/>
      <c r="M24" s="3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47"/>
      <c r="B25" s="47"/>
      <c r="C25" s="47"/>
      <c r="D25" s="47"/>
      <c r="E25" s="47"/>
      <c r="F25" s="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47"/>
      <c r="B26" s="47"/>
      <c r="C26" s="47"/>
      <c r="D26" s="47"/>
      <c r="E26" s="47"/>
      <c r="F26" s="4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47"/>
      <c r="B27" s="47"/>
      <c r="C27" s="47"/>
      <c r="D27" s="47"/>
      <c r="E27" s="47"/>
      <c r="F27" s="4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56" ht="15" customHeight="1" x14ac:dyDescent="0.25">
      <c r="A28" s="47"/>
      <c r="B28" s="47"/>
      <c r="C28" s="47"/>
      <c r="D28" s="47"/>
      <c r="E28" s="47"/>
      <c r="F28" s="4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47"/>
      <c r="B29" s="47"/>
      <c r="C29" s="47"/>
      <c r="D29" s="47"/>
      <c r="E29" s="47"/>
      <c r="F29" s="4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47"/>
      <c r="B30" s="47"/>
      <c r="C30" s="47"/>
      <c r="D30" s="47"/>
      <c r="E30" s="47"/>
      <c r="F30" s="4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47"/>
      <c r="B31" s="47"/>
      <c r="C31" s="47"/>
      <c r="D31" s="47"/>
      <c r="E31" s="47"/>
      <c r="F31" s="4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47"/>
      <c r="B32" s="47"/>
      <c r="C32" s="47"/>
      <c r="D32" s="47"/>
      <c r="E32" s="47"/>
      <c r="F32" s="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51" t="s">
        <v>1</v>
      </c>
      <c r="B35" s="51"/>
      <c r="C35" s="51"/>
      <c r="D35" s="51"/>
      <c r="E35" s="51"/>
      <c r="F35" s="51"/>
      <c r="G35" s="51"/>
      <c r="H35" s="51"/>
      <c r="I35" s="51"/>
      <c r="J35" s="5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50" t="s">
        <v>36</v>
      </c>
      <c r="D36" s="50"/>
      <c r="E36" s="50"/>
      <c r="F36" s="50"/>
      <c r="G36" s="50"/>
      <c r="H36" s="50"/>
      <c r="I36" s="50"/>
      <c r="J36" s="5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50" t="s">
        <v>38</v>
      </c>
      <c r="D37" s="50"/>
      <c r="E37" s="50"/>
      <c r="F37" s="50"/>
      <c r="G37" s="50"/>
      <c r="H37" s="50"/>
      <c r="I37" s="50"/>
      <c r="J37" s="5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66" t="s">
        <v>19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3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57" t="s">
        <v>2</v>
      </c>
      <c r="W44" s="57"/>
      <c r="X44" s="57"/>
      <c r="Y44" s="57"/>
      <c r="Z44" s="57"/>
      <c r="AA44" s="57"/>
      <c r="AC44" s="57" t="s">
        <v>3</v>
      </c>
      <c r="AD44" s="57"/>
      <c r="AE44" s="57"/>
      <c r="AF44" s="57"/>
      <c r="AG44" s="57"/>
      <c r="AH44" s="57"/>
      <c r="AI44" s="59" t="s">
        <v>4</v>
      </c>
      <c r="AJ44" s="59"/>
      <c r="AK44" s="59"/>
      <c r="AL44" s="59"/>
    </row>
    <row r="45" spans="1:39" ht="15.75" thickBot="1" x14ac:dyDescent="0.3">
      <c r="V45" s="57"/>
      <c r="W45" s="57"/>
      <c r="X45" s="57"/>
      <c r="Y45" s="57"/>
      <c r="Z45" s="57"/>
      <c r="AA45" s="57"/>
      <c r="AC45" s="57"/>
      <c r="AD45" s="57"/>
      <c r="AE45" s="57"/>
      <c r="AF45" s="57"/>
      <c r="AG45" s="57"/>
      <c r="AH45" s="57"/>
      <c r="AI45" s="59"/>
      <c r="AJ45" s="59"/>
      <c r="AK45" s="59"/>
      <c r="AL45" s="59"/>
    </row>
    <row r="46" spans="1:39" s="13" customFormat="1" ht="18.75" x14ac:dyDescent="0.25">
      <c r="A46" s="6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2"/>
    </row>
    <row r="47" spans="1:39" s="14" customFormat="1" ht="19.5" customHeight="1" x14ac:dyDescent="0.25">
      <c r="A47" s="61" t="s">
        <v>27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2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34"/>
    </row>
    <row r="48" spans="1:39" s="14" customFormat="1" ht="18.75" customHeight="1" x14ac:dyDescent="0.25">
      <c r="A48" s="15">
        <v>1</v>
      </c>
      <c r="B48" s="63" t="s">
        <v>20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4"/>
      <c r="V48" s="16">
        <f t="shared" ref="V48:AA54" si="0">+AN2</f>
        <v>0</v>
      </c>
      <c r="W48" s="16">
        <f t="shared" si="0"/>
        <v>1</v>
      </c>
      <c r="X48" s="16">
        <f t="shared" si="0"/>
        <v>4</v>
      </c>
      <c r="Y48" s="16">
        <f t="shared" si="0"/>
        <v>11</v>
      </c>
      <c r="Z48" s="16">
        <f t="shared" si="0"/>
        <v>16</v>
      </c>
      <c r="AA48" s="16">
        <f t="shared" si="0"/>
        <v>7</v>
      </c>
      <c r="AB48" s="17">
        <f>SUM(V48:AA48)</f>
        <v>39</v>
      </c>
      <c r="AC48" s="18">
        <f>V48/$AB48</f>
        <v>0</v>
      </c>
      <c r="AD48" s="18">
        <f t="shared" ref="AD48:AH54" si="1">W48/$AB48</f>
        <v>2.564102564102564E-2</v>
      </c>
      <c r="AE48" s="18">
        <f t="shared" si="1"/>
        <v>0.10256410256410256</v>
      </c>
      <c r="AF48" s="18">
        <f t="shared" si="1"/>
        <v>0.28205128205128205</v>
      </c>
      <c r="AG48" s="18">
        <f t="shared" si="1"/>
        <v>0.41025641025641024</v>
      </c>
      <c r="AH48" s="18">
        <f t="shared" si="1"/>
        <v>0.17948717948717949</v>
      </c>
      <c r="AI48" s="19">
        <f t="shared" ref="AI48:AL54" si="2">+BA2</f>
        <v>4.3099999999999996</v>
      </c>
      <c r="AJ48" s="19">
        <f t="shared" si="2"/>
        <v>0.82</v>
      </c>
      <c r="AK48" s="37">
        <f t="shared" si="2"/>
        <v>5</v>
      </c>
      <c r="AL48" s="37">
        <f t="shared" si="2"/>
        <v>5</v>
      </c>
      <c r="AM48" s="34"/>
    </row>
    <row r="49" spans="1:56" s="14" customFormat="1" ht="18.75" customHeight="1" x14ac:dyDescent="0.25">
      <c r="A49" s="15">
        <v>2</v>
      </c>
      <c r="B49" s="63" t="s">
        <v>21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4"/>
      <c r="V49" s="16">
        <f t="shared" si="0"/>
        <v>0</v>
      </c>
      <c r="W49" s="16">
        <f t="shared" si="0"/>
        <v>0</v>
      </c>
      <c r="X49" s="16">
        <f t="shared" si="0"/>
        <v>4</v>
      </c>
      <c r="Y49" s="16">
        <f t="shared" si="0"/>
        <v>9</v>
      </c>
      <c r="Z49" s="16">
        <f t="shared" si="0"/>
        <v>19</v>
      </c>
      <c r="AA49" s="16">
        <f t="shared" si="0"/>
        <v>7</v>
      </c>
      <c r="AB49" s="17">
        <f t="shared" ref="AB49:AB54" si="3">SUM(V49:AA49)</f>
        <v>39</v>
      </c>
      <c r="AC49" s="18">
        <f t="shared" ref="AC49:AC54" si="4">V49/$AB49</f>
        <v>0</v>
      </c>
      <c r="AD49" s="18">
        <f t="shared" si="1"/>
        <v>0</v>
      </c>
      <c r="AE49" s="18">
        <f t="shared" si="1"/>
        <v>0.10256410256410256</v>
      </c>
      <c r="AF49" s="18">
        <f t="shared" si="1"/>
        <v>0.23076923076923078</v>
      </c>
      <c r="AG49" s="18">
        <f t="shared" si="1"/>
        <v>0.48717948717948717</v>
      </c>
      <c r="AH49" s="18">
        <f t="shared" si="1"/>
        <v>0.17948717948717949</v>
      </c>
      <c r="AI49" s="19">
        <f t="shared" si="2"/>
        <v>4.47</v>
      </c>
      <c r="AJ49" s="19">
        <f t="shared" si="2"/>
        <v>0.72</v>
      </c>
      <c r="AK49" s="37">
        <f t="shared" si="2"/>
        <v>5</v>
      </c>
      <c r="AL49" s="37">
        <f t="shared" si="2"/>
        <v>5</v>
      </c>
      <c r="AM49" s="34"/>
    </row>
    <row r="50" spans="1:56" s="14" customFormat="1" ht="18" customHeight="1" x14ac:dyDescent="0.25">
      <c r="A50" s="15">
        <v>3</v>
      </c>
      <c r="B50" s="63" t="s">
        <v>22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16">
        <f t="shared" si="0"/>
        <v>0</v>
      </c>
      <c r="W50" s="16">
        <f t="shared" si="0"/>
        <v>1</v>
      </c>
      <c r="X50" s="16">
        <f t="shared" si="0"/>
        <v>6</v>
      </c>
      <c r="Y50" s="16">
        <f t="shared" si="0"/>
        <v>7</v>
      </c>
      <c r="Z50" s="16">
        <f t="shared" si="0"/>
        <v>14</v>
      </c>
      <c r="AA50" s="16">
        <f t="shared" si="0"/>
        <v>11</v>
      </c>
      <c r="AB50" s="17">
        <f t="shared" si="3"/>
        <v>39</v>
      </c>
      <c r="AC50" s="18">
        <f t="shared" si="4"/>
        <v>0</v>
      </c>
      <c r="AD50" s="18">
        <f t="shared" si="1"/>
        <v>2.564102564102564E-2</v>
      </c>
      <c r="AE50" s="18">
        <f t="shared" si="1"/>
        <v>0.15384615384615385</v>
      </c>
      <c r="AF50" s="18">
        <f t="shared" si="1"/>
        <v>0.17948717948717949</v>
      </c>
      <c r="AG50" s="18">
        <f t="shared" si="1"/>
        <v>0.35897435897435898</v>
      </c>
      <c r="AH50" s="18">
        <f t="shared" si="1"/>
        <v>0.28205128205128205</v>
      </c>
      <c r="AI50" s="19">
        <f t="shared" si="2"/>
        <v>4.21</v>
      </c>
      <c r="AJ50" s="19">
        <f t="shared" si="2"/>
        <v>0.92</v>
      </c>
      <c r="AK50" s="37">
        <f t="shared" si="2"/>
        <v>5</v>
      </c>
      <c r="AL50" s="37">
        <f t="shared" si="2"/>
        <v>5</v>
      </c>
      <c r="AM50" s="34"/>
    </row>
    <row r="51" spans="1:56" s="13" customFormat="1" ht="18" customHeight="1" x14ac:dyDescent="0.25">
      <c r="A51" s="15">
        <v>4</v>
      </c>
      <c r="B51" s="63" t="s">
        <v>23</v>
      </c>
      <c r="C51" s="63" t="s">
        <v>11</v>
      </c>
      <c r="D51" s="63" t="s">
        <v>11</v>
      </c>
      <c r="E51" s="63" t="s">
        <v>11</v>
      </c>
      <c r="F51" s="63" t="s">
        <v>11</v>
      </c>
      <c r="G51" s="63" t="s">
        <v>11</v>
      </c>
      <c r="H51" s="63" t="s">
        <v>11</v>
      </c>
      <c r="I51" s="63" t="s">
        <v>11</v>
      </c>
      <c r="J51" s="63" t="s">
        <v>11</v>
      </c>
      <c r="K51" s="63" t="s">
        <v>11</v>
      </c>
      <c r="L51" s="63" t="s">
        <v>11</v>
      </c>
      <c r="M51" s="63" t="s">
        <v>11</v>
      </c>
      <c r="N51" s="63" t="s">
        <v>11</v>
      </c>
      <c r="O51" s="63" t="s">
        <v>11</v>
      </c>
      <c r="P51" s="63" t="s">
        <v>11</v>
      </c>
      <c r="Q51" s="63" t="s">
        <v>11</v>
      </c>
      <c r="R51" s="63" t="s">
        <v>11</v>
      </c>
      <c r="S51" s="63" t="s">
        <v>11</v>
      </c>
      <c r="T51" s="63" t="s">
        <v>11</v>
      </c>
      <c r="U51" s="64" t="s">
        <v>11</v>
      </c>
      <c r="V51" s="16">
        <f t="shared" si="0"/>
        <v>0</v>
      </c>
      <c r="W51" s="16">
        <f t="shared" si="0"/>
        <v>1</v>
      </c>
      <c r="X51" s="16">
        <f t="shared" si="0"/>
        <v>3</v>
      </c>
      <c r="Y51" s="16">
        <f t="shared" si="0"/>
        <v>10</v>
      </c>
      <c r="Z51" s="16">
        <f t="shared" si="0"/>
        <v>12</v>
      </c>
      <c r="AA51" s="16">
        <f t="shared" si="0"/>
        <v>13</v>
      </c>
      <c r="AB51" s="17">
        <f t="shared" si="3"/>
        <v>39</v>
      </c>
      <c r="AC51" s="18">
        <f t="shared" si="4"/>
        <v>0</v>
      </c>
      <c r="AD51" s="18">
        <f t="shared" si="1"/>
        <v>2.564102564102564E-2</v>
      </c>
      <c r="AE51" s="18">
        <f t="shared" si="1"/>
        <v>7.6923076923076927E-2</v>
      </c>
      <c r="AF51" s="18">
        <f t="shared" si="1"/>
        <v>0.25641025641025639</v>
      </c>
      <c r="AG51" s="18">
        <f t="shared" si="1"/>
        <v>0.30769230769230771</v>
      </c>
      <c r="AH51" s="18">
        <f t="shared" si="1"/>
        <v>0.33333333333333331</v>
      </c>
      <c r="AI51" s="19">
        <f t="shared" si="2"/>
        <v>4.2699999999999996</v>
      </c>
      <c r="AJ51" s="19">
        <f t="shared" si="2"/>
        <v>0.83</v>
      </c>
      <c r="AK51" s="37">
        <f t="shared" si="2"/>
        <v>4</v>
      </c>
      <c r="AL51" s="37">
        <f t="shared" si="2"/>
        <v>5</v>
      </c>
      <c r="AM51" s="32"/>
    </row>
    <row r="52" spans="1:56" s="13" customFormat="1" ht="18" customHeight="1" x14ac:dyDescent="0.25">
      <c r="A52" s="15">
        <v>5</v>
      </c>
      <c r="B52" s="63" t="s">
        <v>24</v>
      </c>
      <c r="C52" s="63" t="s">
        <v>12</v>
      </c>
      <c r="D52" s="63" t="s">
        <v>12</v>
      </c>
      <c r="E52" s="63" t="s">
        <v>12</v>
      </c>
      <c r="F52" s="63" t="s">
        <v>12</v>
      </c>
      <c r="G52" s="63" t="s">
        <v>12</v>
      </c>
      <c r="H52" s="63" t="s">
        <v>12</v>
      </c>
      <c r="I52" s="63" t="s">
        <v>12</v>
      </c>
      <c r="J52" s="63" t="s">
        <v>12</v>
      </c>
      <c r="K52" s="63" t="s">
        <v>12</v>
      </c>
      <c r="L52" s="63" t="s">
        <v>12</v>
      </c>
      <c r="M52" s="63" t="s">
        <v>12</v>
      </c>
      <c r="N52" s="63" t="s">
        <v>12</v>
      </c>
      <c r="O52" s="63" t="s">
        <v>12</v>
      </c>
      <c r="P52" s="63" t="s">
        <v>12</v>
      </c>
      <c r="Q52" s="63" t="s">
        <v>12</v>
      </c>
      <c r="R52" s="63" t="s">
        <v>12</v>
      </c>
      <c r="S52" s="63" t="s">
        <v>12</v>
      </c>
      <c r="T52" s="63" t="s">
        <v>12</v>
      </c>
      <c r="U52" s="64" t="s">
        <v>12</v>
      </c>
      <c r="V52" s="16">
        <f t="shared" si="0"/>
        <v>2</v>
      </c>
      <c r="W52" s="16">
        <f t="shared" si="0"/>
        <v>0</v>
      </c>
      <c r="X52" s="16">
        <f t="shared" si="0"/>
        <v>3</v>
      </c>
      <c r="Y52" s="16">
        <f t="shared" si="0"/>
        <v>10</v>
      </c>
      <c r="Z52" s="16">
        <f t="shared" si="0"/>
        <v>19</v>
      </c>
      <c r="AA52" s="16">
        <f t="shared" si="0"/>
        <v>5</v>
      </c>
      <c r="AB52" s="17">
        <f t="shared" si="3"/>
        <v>39</v>
      </c>
      <c r="AC52" s="18">
        <f t="shared" si="4"/>
        <v>5.128205128205128E-2</v>
      </c>
      <c r="AD52" s="18">
        <f t="shared" si="1"/>
        <v>0</v>
      </c>
      <c r="AE52" s="18">
        <f t="shared" si="1"/>
        <v>7.6923076923076927E-2</v>
      </c>
      <c r="AF52" s="18">
        <f t="shared" si="1"/>
        <v>0.25641025641025639</v>
      </c>
      <c r="AG52" s="18">
        <f t="shared" si="1"/>
        <v>0.48717948717948717</v>
      </c>
      <c r="AH52" s="18">
        <f t="shared" si="1"/>
        <v>0.12820512820512819</v>
      </c>
      <c r="AI52" s="19">
        <f t="shared" si="2"/>
        <v>4.29</v>
      </c>
      <c r="AJ52" s="19">
        <f t="shared" si="2"/>
        <v>1.06</v>
      </c>
      <c r="AK52" s="37">
        <f t="shared" si="2"/>
        <v>5</v>
      </c>
      <c r="AL52" s="37">
        <f t="shared" si="2"/>
        <v>5</v>
      </c>
      <c r="AM52" s="32"/>
    </row>
    <row r="53" spans="1:56" s="13" customFormat="1" ht="18" customHeight="1" x14ac:dyDescent="0.25">
      <c r="A53" s="15">
        <v>6</v>
      </c>
      <c r="B53" s="63" t="s">
        <v>25</v>
      </c>
      <c r="C53" s="63" t="s">
        <v>13</v>
      </c>
      <c r="D53" s="63" t="s">
        <v>13</v>
      </c>
      <c r="E53" s="63" t="s">
        <v>13</v>
      </c>
      <c r="F53" s="63" t="s">
        <v>13</v>
      </c>
      <c r="G53" s="63" t="s">
        <v>13</v>
      </c>
      <c r="H53" s="63" t="s">
        <v>13</v>
      </c>
      <c r="I53" s="63" t="s">
        <v>13</v>
      </c>
      <c r="J53" s="63" t="s">
        <v>13</v>
      </c>
      <c r="K53" s="63" t="s">
        <v>13</v>
      </c>
      <c r="L53" s="63" t="s">
        <v>13</v>
      </c>
      <c r="M53" s="63" t="s">
        <v>13</v>
      </c>
      <c r="N53" s="63" t="s">
        <v>13</v>
      </c>
      <c r="O53" s="63" t="s">
        <v>13</v>
      </c>
      <c r="P53" s="63" t="s">
        <v>13</v>
      </c>
      <c r="Q53" s="63" t="s">
        <v>13</v>
      </c>
      <c r="R53" s="63" t="s">
        <v>13</v>
      </c>
      <c r="S53" s="63" t="s">
        <v>13</v>
      </c>
      <c r="T53" s="63" t="s">
        <v>13</v>
      </c>
      <c r="U53" s="64" t="s">
        <v>13</v>
      </c>
      <c r="V53" s="16">
        <f t="shared" si="0"/>
        <v>0</v>
      </c>
      <c r="W53" s="16">
        <f t="shared" si="0"/>
        <v>2</v>
      </c>
      <c r="X53" s="16">
        <f t="shared" si="0"/>
        <v>2</v>
      </c>
      <c r="Y53" s="16">
        <f t="shared" si="0"/>
        <v>11</v>
      </c>
      <c r="Z53" s="16">
        <f t="shared" si="0"/>
        <v>22</v>
      </c>
      <c r="AA53" s="16">
        <f t="shared" si="0"/>
        <v>2</v>
      </c>
      <c r="AB53" s="17">
        <f t="shared" si="3"/>
        <v>39</v>
      </c>
      <c r="AC53" s="18">
        <f t="shared" si="4"/>
        <v>0</v>
      </c>
      <c r="AD53" s="18">
        <f t="shared" si="1"/>
        <v>5.128205128205128E-2</v>
      </c>
      <c r="AE53" s="18">
        <f t="shared" si="1"/>
        <v>5.128205128205128E-2</v>
      </c>
      <c r="AF53" s="18">
        <f t="shared" si="1"/>
        <v>0.28205128205128205</v>
      </c>
      <c r="AG53" s="18">
        <f t="shared" si="1"/>
        <v>0.5641025641025641</v>
      </c>
      <c r="AH53" s="18">
        <f t="shared" si="1"/>
        <v>5.128205128205128E-2</v>
      </c>
      <c r="AI53" s="19">
        <f t="shared" si="2"/>
        <v>4.43</v>
      </c>
      <c r="AJ53" s="19">
        <f t="shared" si="2"/>
        <v>0.83</v>
      </c>
      <c r="AK53" s="37">
        <f t="shared" si="2"/>
        <v>5</v>
      </c>
      <c r="AL53" s="37">
        <f t="shared" si="2"/>
        <v>5</v>
      </c>
      <c r="AM53" s="32"/>
    </row>
    <row r="54" spans="1:56" s="13" customFormat="1" ht="18" customHeight="1" x14ac:dyDescent="0.25">
      <c r="A54" s="15">
        <v>7</v>
      </c>
      <c r="B54" s="63" t="s">
        <v>26</v>
      </c>
      <c r="C54" s="63" t="s">
        <v>14</v>
      </c>
      <c r="D54" s="63" t="s">
        <v>14</v>
      </c>
      <c r="E54" s="63" t="s">
        <v>14</v>
      </c>
      <c r="F54" s="63" t="s">
        <v>14</v>
      </c>
      <c r="G54" s="63" t="s">
        <v>14</v>
      </c>
      <c r="H54" s="63" t="s">
        <v>14</v>
      </c>
      <c r="I54" s="63" t="s">
        <v>14</v>
      </c>
      <c r="J54" s="63" t="s">
        <v>14</v>
      </c>
      <c r="K54" s="63" t="s">
        <v>14</v>
      </c>
      <c r="L54" s="63" t="s">
        <v>14</v>
      </c>
      <c r="M54" s="63" t="s">
        <v>14</v>
      </c>
      <c r="N54" s="63" t="s">
        <v>14</v>
      </c>
      <c r="O54" s="63" t="s">
        <v>14</v>
      </c>
      <c r="P54" s="63" t="s">
        <v>14</v>
      </c>
      <c r="Q54" s="63" t="s">
        <v>14</v>
      </c>
      <c r="R54" s="63" t="s">
        <v>14</v>
      </c>
      <c r="S54" s="63" t="s">
        <v>14</v>
      </c>
      <c r="T54" s="63" t="s">
        <v>14</v>
      </c>
      <c r="U54" s="64" t="s">
        <v>14</v>
      </c>
      <c r="V54" s="16">
        <f t="shared" si="0"/>
        <v>0</v>
      </c>
      <c r="W54" s="16">
        <f t="shared" si="0"/>
        <v>0</v>
      </c>
      <c r="X54" s="16">
        <f t="shared" si="0"/>
        <v>1</v>
      </c>
      <c r="Y54" s="16">
        <f t="shared" si="0"/>
        <v>10</v>
      </c>
      <c r="Z54" s="16">
        <f t="shared" si="0"/>
        <v>27</v>
      </c>
      <c r="AA54" s="16">
        <f t="shared" si="0"/>
        <v>1</v>
      </c>
      <c r="AB54" s="17">
        <f t="shared" si="3"/>
        <v>39</v>
      </c>
      <c r="AC54" s="18">
        <f t="shared" si="4"/>
        <v>0</v>
      </c>
      <c r="AD54" s="18">
        <f t="shared" si="1"/>
        <v>0</v>
      </c>
      <c r="AE54" s="18">
        <f t="shared" si="1"/>
        <v>2.564102564102564E-2</v>
      </c>
      <c r="AF54" s="18">
        <f t="shared" si="1"/>
        <v>0.25641025641025639</v>
      </c>
      <c r="AG54" s="18">
        <f t="shared" si="1"/>
        <v>0.69230769230769229</v>
      </c>
      <c r="AH54" s="18">
        <f t="shared" si="1"/>
        <v>2.564102564102564E-2</v>
      </c>
      <c r="AI54" s="19">
        <f t="shared" si="2"/>
        <v>4.68</v>
      </c>
      <c r="AJ54" s="19">
        <f t="shared" si="2"/>
        <v>0.53</v>
      </c>
      <c r="AK54" s="37">
        <f t="shared" si="2"/>
        <v>5</v>
      </c>
      <c r="AL54" s="37">
        <f t="shared" si="2"/>
        <v>5</v>
      </c>
      <c r="AM54" s="32"/>
    </row>
    <row r="55" spans="1:56" s="14" customFormat="1" ht="18.75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2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34"/>
    </row>
    <row r="56" spans="1:56" s="13" customFormat="1" ht="18" customHeight="1" x14ac:dyDescent="0.25">
      <c r="A56" s="15">
        <v>8</v>
      </c>
      <c r="B56" s="63" t="s">
        <v>39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4"/>
      <c r="V56" s="16">
        <f>+AN9</f>
        <v>0</v>
      </c>
      <c r="W56" s="16">
        <f t="shared" ref="W56:AA56" si="5">+AO9</f>
        <v>0</v>
      </c>
      <c r="X56" s="16">
        <f t="shared" si="5"/>
        <v>1</v>
      </c>
      <c r="Y56" s="16">
        <f t="shared" si="5"/>
        <v>15</v>
      </c>
      <c r="Z56" s="16">
        <f t="shared" si="5"/>
        <v>22</v>
      </c>
      <c r="AA56" s="16">
        <f t="shared" si="5"/>
        <v>1</v>
      </c>
      <c r="AB56" s="17">
        <f>SUM(V56:AA56)</f>
        <v>39</v>
      </c>
      <c r="AC56" s="18">
        <f>V56/$AB56</f>
        <v>0</v>
      </c>
      <c r="AD56" s="18">
        <f t="shared" ref="AD56:AH56" si="6">W56/$AB56</f>
        <v>0</v>
      </c>
      <c r="AE56" s="18">
        <f t="shared" si="6"/>
        <v>2.564102564102564E-2</v>
      </c>
      <c r="AF56" s="18">
        <f t="shared" si="6"/>
        <v>0.38461538461538464</v>
      </c>
      <c r="AG56" s="18">
        <f t="shared" si="6"/>
        <v>0.5641025641025641</v>
      </c>
      <c r="AH56" s="18">
        <f t="shared" si="6"/>
        <v>2.564102564102564E-2</v>
      </c>
      <c r="AI56" s="19">
        <f>+BA9</f>
        <v>4.55</v>
      </c>
      <c r="AJ56" s="19">
        <f t="shared" ref="AJ56:AL56" si="7">+BB9</f>
        <v>0.55000000000000004</v>
      </c>
      <c r="AK56" s="37">
        <f t="shared" si="7"/>
        <v>5</v>
      </c>
      <c r="AL56" s="37">
        <f t="shared" si="7"/>
        <v>5</v>
      </c>
      <c r="AM56" s="32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2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2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2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2"/>
    </row>
    <row r="61" spans="1:56" s="5" customFormat="1" ht="21" customHeight="1" x14ac:dyDescent="0.25">
      <c r="A61" s="66" t="s">
        <v>37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3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57" t="s">
        <v>2</v>
      </c>
      <c r="W63" s="57"/>
      <c r="X63" s="57"/>
      <c r="Y63" s="57"/>
      <c r="Z63" s="57"/>
      <c r="AA63" s="57"/>
      <c r="AB63" s="26"/>
      <c r="AC63" s="57" t="s">
        <v>3</v>
      </c>
      <c r="AD63" s="57"/>
      <c r="AE63" s="57"/>
      <c r="AF63" s="57"/>
      <c r="AG63" s="57"/>
      <c r="AH63" s="57"/>
      <c r="AI63" s="59" t="s">
        <v>4</v>
      </c>
      <c r="AJ63" s="59"/>
      <c r="AK63" s="59"/>
      <c r="AL63" s="59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57"/>
      <c r="W64" s="57"/>
      <c r="X64" s="57"/>
      <c r="Y64" s="57"/>
      <c r="Z64" s="57"/>
      <c r="AA64" s="57"/>
      <c r="AB64" s="26"/>
      <c r="AC64" s="57"/>
      <c r="AD64" s="57"/>
      <c r="AE64" s="57"/>
      <c r="AF64" s="57"/>
      <c r="AG64" s="57"/>
      <c r="AH64" s="57"/>
      <c r="AI64" s="59"/>
      <c r="AJ64" s="59"/>
      <c r="AK64" s="59"/>
      <c r="AL64" s="59"/>
    </row>
    <row r="65" spans="1:56" s="13" customFormat="1" ht="18" customHeight="1" x14ac:dyDescent="0.25">
      <c r="A65" s="27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61" t="s">
        <v>28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2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56" s="13" customFormat="1" ht="18" customHeight="1" x14ac:dyDescent="0.25">
      <c r="A67" s="15">
        <v>9</v>
      </c>
      <c r="B67" s="63" t="s">
        <v>29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  <c r="V67" s="16">
        <f>+AN12</f>
        <v>1</v>
      </c>
      <c r="W67" s="16">
        <f t="shared" ref="W67:AA71" si="8">+AO12</f>
        <v>1</v>
      </c>
      <c r="X67" s="16">
        <f t="shared" si="8"/>
        <v>7</v>
      </c>
      <c r="Y67" s="16">
        <f t="shared" si="8"/>
        <v>15</v>
      </c>
      <c r="Z67" s="16">
        <f t="shared" si="8"/>
        <v>11</v>
      </c>
      <c r="AA67" s="16">
        <f t="shared" si="8"/>
        <v>4</v>
      </c>
      <c r="AB67" s="17">
        <f>SUM(V67:AA67)</f>
        <v>39</v>
      </c>
      <c r="AC67" s="18">
        <f>V67/$AB67</f>
        <v>2.564102564102564E-2</v>
      </c>
      <c r="AD67" s="18">
        <f t="shared" ref="AD67:AH71" si="9">W67/$AB67</f>
        <v>2.564102564102564E-2</v>
      </c>
      <c r="AE67" s="18">
        <f t="shared" si="9"/>
        <v>0.17948717948717949</v>
      </c>
      <c r="AF67" s="18">
        <f t="shared" si="9"/>
        <v>0.38461538461538464</v>
      </c>
      <c r="AG67" s="18">
        <f t="shared" si="9"/>
        <v>0.28205128205128205</v>
      </c>
      <c r="AH67" s="18">
        <f t="shared" si="9"/>
        <v>0.10256410256410256</v>
      </c>
      <c r="AI67" s="38">
        <f>+BA12</f>
        <v>3.97</v>
      </c>
      <c r="AJ67" s="38">
        <f t="shared" ref="AJ67:AL71" si="10">+BB12</f>
        <v>0.95</v>
      </c>
      <c r="AK67" s="16">
        <f t="shared" si="10"/>
        <v>4</v>
      </c>
      <c r="AL67" s="16">
        <f t="shared" si="10"/>
        <v>4</v>
      </c>
    </row>
    <row r="68" spans="1:56" s="13" customFormat="1" ht="18" customHeight="1" x14ac:dyDescent="0.25">
      <c r="A68" s="15">
        <v>10</v>
      </c>
      <c r="B68" s="63" t="s">
        <v>30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4"/>
      <c r="V68" s="16">
        <f t="shared" ref="V68:V71" si="11">+AN13</f>
        <v>0</v>
      </c>
      <c r="W68" s="16">
        <f t="shared" si="8"/>
        <v>2</v>
      </c>
      <c r="X68" s="16">
        <f t="shared" si="8"/>
        <v>4</v>
      </c>
      <c r="Y68" s="16">
        <f t="shared" si="8"/>
        <v>10</v>
      </c>
      <c r="Z68" s="16">
        <f t="shared" si="8"/>
        <v>20</v>
      </c>
      <c r="AA68" s="16">
        <f t="shared" si="8"/>
        <v>3</v>
      </c>
      <c r="AB68" s="17">
        <f t="shared" ref="AB68:AB71" si="12">SUM(V68:AA68)</f>
        <v>39</v>
      </c>
      <c r="AC68" s="18">
        <f t="shared" ref="AC68:AC71" si="13">V68/$AB68</f>
        <v>0</v>
      </c>
      <c r="AD68" s="18">
        <f t="shared" si="9"/>
        <v>5.128205128205128E-2</v>
      </c>
      <c r="AE68" s="18">
        <f t="shared" si="9"/>
        <v>0.10256410256410256</v>
      </c>
      <c r="AF68" s="18">
        <f t="shared" si="9"/>
        <v>0.25641025641025639</v>
      </c>
      <c r="AG68" s="18">
        <f t="shared" si="9"/>
        <v>0.51282051282051277</v>
      </c>
      <c r="AH68" s="18">
        <f t="shared" si="9"/>
        <v>7.6923076923076927E-2</v>
      </c>
      <c r="AI68" s="38">
        <f t="shared" ref="AI68:AI71" si="14">+BA13</f>
        <v>4.33</v>
      </c>
      <c r="AJ68" s="38">
        <f t="shared" si="10"/>
        <v>0.89</v>
      </c>
      <c r="AK68" s="16">
        <f t="shared" si="10"/>
        <v>5</v>
      </c>
      <c r="AL68" s="16">
        <f t="shared" si="10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63" t="s">
        <v>31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4"/>
      <c r="V69" s="16">
        <f t="shared" si="11"/>
        <v>0</v>
      </c>
      <c r="W69" s="16">
        <f t="shared" si="8"/>
        <v>0</v>
      </c>
      <c r="X69" s="16">
        <f t="shared" si="8"/>
        <v>4</v>
      </c>
      <c r="Y69" s="16">
        <f t="shared" si="8"/>
        <v>11</v>
      </c>
      <c r="Z69" s="16">
        <f t="shared" si="8"/>
        <v>20</v>
      </c>
      <c r="AA69" s="16">
        <f t="shared" si="8"/>
        <v>4</v>
      </c>
      <c r="AB69" s="17">
        <f t="shared" si="12"/>
        <v>39</v>
      </c>
      <c r="AC69" s="18">
        <f t="shared" si="13"/>
        <v>0</v>
      </c>
      <c r="AD69" s="18">
        <f t="shared" si="9"/>
        <v>0</v>
      </c>
      <c r="AE69" s="18">
        <f t="shared" si="9"/>
        <v>0.10256410256410256</v>
      </c>
      <c r="AF69" s="18">
        <f t="shared" si="9"/>
        <v>0.28205128205128205</v>
      </c>
      <c r="AG69" s="18">
        <f t="shared" si="9"/>
        <v>0.51282051282051277</v>
      </c>
      <c r="AH69" s="18">
        <f t="shared" si="9"/>
        <v>0.10256410256410256</v>
      </c>
      <c r="AI69" s="38">
        <f t="shared" si="14"/>
        <v>4.46</v>
      </c>
      <c r="AJ69" s="38">
        <f t="shared" si="10"/>
        <v>0.7</v>
      </c>
      <c r="AK69" s="16">
        <f t="shared" si="10"/>
        <v>5</v>
      </c>
      <c r="AL69" s="16">
        <f t="shared" si="10"/>
        <v>5</v>
      </c>
    </row>
    <row r="70" spans="1:56" s="13" customFormat="1" ht="18" customHeight="1" x14ac:dyDescent="0.25">
      <c r="A70" s="15">
        <v>12</v>
      </c>
      <c r="B70" s="63" t="s">
        <v>32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4"/>
      <c r="V70" s="16">
        <f t="shared" si="11"/>
        <v>0</v>
      </c>
      <c r="W70" s="16">
        <f t="shared" si="8"/>
        <v>0</v>
      </c>
      <c r="X70" s="16">
        <f t="shared" si="8"/>
        <v>2</v>
      </c>
      <c r="Y70" s="16">
        <f t="shared" si="8"/>
        <v>11</v>
      </c>
      <c r="Z70" s="16">
        <f t="shared" si="8"/>
        <v>23</v>
      </c>
      <c r="AA70" s="16">
        <f t="shared" si="8"/>
        <v>3</v>
      </c>
      <c r="AB70" s="17">
        <f t="shared" si="12"/>
        <v>39</v>
      </c>
      <c r="AC70" s="18">
        <f t="shared" si="13"/>
        <v>0</v>
      </c>
      <c r="AD70" s="18">
        <f t="shared" si="9"/>
        <v>0</v>
      </c>
      <c r="AE70" s="18">
        <f t="shared" si="9"/>
        <v>5.128205128205128E-2</v>
      </c>
      <c r="AF70" s="18">
        <f t="shared" si="9"/>
        <v>0.28205128205128205</v>
      </c>
      <c r="AG70" s="18">
        <f t="shared" si="9"/>
        <v>0.58974358974358976</v>
      </c>
      <c r="AH70" s="18">
        <f t="shared" si="9"/>
        <v>7.6923076923076927E-2</v>
      </c>
      <c r="AI70" s="38">
        <f t="shared" si="14"/>
        <v>4.58</v>
      </c>
      <c r="AJ70" s="38">
        <f t="shared" si="10"/>
        <v>0.6</v>
      </c>
      <c r="AK70" s="16">
        <f t="shared" si="10"/>
        <v>5</v>
      </c>
      <c r="AL70" s="16">
        <f t="shared" si="10"/>
        <v>5</v>
      </c>
    </row>
    <row r="71" spans="1:56" s="13" customFormat="1" ht="18" customHeight="1" x14ac:dyDescent="0.25">
      <c r="A71" s="15">
        <v>13</v>
      </c>
      <c r="B71" s="63" t="s">
        <v>33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4"/>
      <c r="V71" s="16">
        <f t="shared" si="11"/>
        <v>0</v>
      </c>
      <c r="W71" s="16">
        <f t="shared" si="8"/>
        <v>0</v>
      </c>
      <c r="X71" s="16">
        <f t="shared" si="8"/>
        <v>2</v>
      </c>
      <c r="Y71" s="16">
        <f t="shared" si="8"/>
        <v>16</v>
      </c>
      <c r="Z71" s="16">
        <f t="shared" si="8"/>
        <v>20</v>
      </c>
      <c r="AA71" s="16">
        <f t="shared" si="8"/>
        <v>1</v>
      </c>
      <c r="AB71" s="17">
        <f t="shared" si="12"/>
        <v>39</v>
      </c>
      <c r="AC71" s="18">
        <f t="shared" si="13"/>
        <v>0</v>
      </c>
      <c r="AD71" s="18">
        <f t="shared" si="9"/>
        <v>0</v>
      </c>
      <c r="AE71" s="18">
        <f t="shared" si="9"/>
        <v>5.128205128205128E-2</v>
      </c>
      <c r="AF71" s="18">
        <f t="shared" si="9"/>
        <v>0.41025641025641024</v>
      </c>
      <c r="AG71" s="18">
        <f t="shared" si="9"/>
        <v>0.51282051282051277</v>
      </c>
      <c r="AH71" s="18">
        <f t="shared" si="9"/>
        <v>2.564102564102564E-2</v>
      </c>
      <c r="AI71" s="38">
        <f t="shared" si="14"/>
        <v>4.47</v>
      </c>
      <c r="AJ71" s="38">
        <f t="shared" si="10"/>
        <v>0.6</v>
      </c>
      <c r="AK71" s="16">
        <f t="shared" si="10"/>
        <v>5</v>
      </c>
      <c r="AL71" s="16">
        <f t="shared" si="10"/>
        <v>5</v>
      </c>
    </row>
    <row r="72" spans="1:56" s="14" customFormat="1" ht="18.75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2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9"/>
      <c r="AJ72" s="39"/>
      <c r="AK72" s="41"/>
      <c r="AL72" s="41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4" customFormat="1" ht="18.75" customHeight="1" x14ac:dyDescent="0.25">
      <c r="A73" s="15">
        <v>14</v>
      </c>
      <c r="B73" s="63" t="s">
        <v>34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16">
        <f>+AN17</f>
        <v>0</v>
      </c>
      <c r="W73" s="16">
        <f t="shared" ref="W73:AA73" si="15">+AO17</f>
        <v>0</v>
      </c>
      <c r="X73" s="16">
        <f t="shared" si="15"/>
        <v>1</v>
      </c>
      <c r="Y73" s="16">
        <f t="shared" si="15"/>
        <v>15</v>
      </c>
      <c r="Z73" s="16">
        <f t="shared" si="15"/>
        <v>22</v>
      </c>
      <c r="AA73" s="16">
        <f t="shared" si="15"/>
        <v>1</v>
      </c>
      <c r="AB73" s="17">
        <f>SUM(V73:AA73)</f>
        <v>39</v>
      </c>
      <c r="AC73" s="18">
        <f>V73/$AB73</f>
        <v>0</v>
      </c>
      <c r="AD73" s="18">
        <f t="shared" ref="AD73:AH73" si="16">W73/$AB73</f>
        <v>0</v>
      </c>
      <c r="AE73" s="18">
        <f t="shared" si="16"/>
        <v>2.564102564102564E-2</v>
      </c>
      <c r="AF73" s="18">
        <f t="shared" si="16"/>
        <v>0.38461538461538464</v>
      </c>
      <c r="AG73" s="18">
        <f t="shared" si="16"/>
        <v>0.5641025641025641</v>
      </c>
      <c r="AH73" s="18">
        <f t="shared" si="16"/>
        <v>2.564102564102564E-2</v>
      </c>
      <c r="AI73" s="38">
        <f>+BA17</f>
        <v>4.55</v>
      </c>
      <c r="AJ73" s="38">
        <f t="shared" ref="AJ73:AL73" si="17">+BB17</f>
        <v>0.55000000000000004</v>
      </c>
      <c r="AK73" s="16">
        <f t="shared" si="17"/>
        <v>5</v>
      </c>
      <c r="AL73" s="16">
        <f t="shared" si="17"/>
        <v>5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7" spans="1:56" s="14" customFormat="1" ht="18.75" customHeight="1" x14ac:dyDescent="0.25">
      <c r="A77" s="68" t="s">
        <v>35</v>
      </c>
      <c r="B77" s="68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ht="23.25" customHeight="1" x14ac:dyDescent="0.3">
      <c r="A78" s="42" t="s">
        <v>58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56" ht="18.75" x14ac:dyDescent="0.3">
      <c r="A79" s="42" t="s">
        <v>61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56" ht="18.75" x14ac:dyDescent="0.3">
      <c r="A80" s="48" t="s">
        <v>59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 ht="18.75" x14ac:dyDescent="0.3">
      <c r="A81" s="48" t="s">
        <v>60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 ht="33" customHeight="1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 ht="34.5" customHeight="1" x14ac:dyDescent="0.25"/>
    <row r="85" spans="1:16" ht="49.5" customHeight="1" x14ac:dyDescent="0.25"/>
  </sheetData>
  <mergeCells count="54">
    <mergeCell ref="A77:C77"/>
    <mergeCell ref="D77:F77"/>
    <mergeCell ref="G77:I77"/>
    <mergeCell ref="AH77:AJ77"/>
    <mergeCell ref="AK77:AL77"/>
    <mergeCell ref="J77:L77"/>
    <mergeCell ref="M77:O77"/>
    <mergeCell ref="P77:R77"/>
    <mergeCell ref="S77:U77"/>
    <mergeCell ref="V77:X77"/>
    <mergeCell ref="Y77:AA77"/>
    <mergeCell ref="AB77:AD77"/>
    <mergeCell ref="AE77:AG77"/>
    <mergeCell ref="B73:U73"/>
    <mergeCell ref="A72:U72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V63:AA64"/>
    <mergeCell ref="AC63:AH64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AD23:AH23"/>
    <mergeCell ref="C37:J37"/>
    <mergeCell ref="O19:Q19"/>
    <mergeCell ref="A35:J35"/>
    <mergeCell ref="A1:AE1"/>
    <mergeCell ref="A6:AL6"/>
    <mergeCell ref="A7:AL7"/>
    <mergeCell ref="A8:AE8"/>
    <mergeCell ref="A9:AL9"/>
    <mergeCell ref="C36:J36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2023-07-12T11:31:28Z</dcterms:modified>
</cp:coreProperties>
</file>