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B36DA4A8-3222-45BD-B5BB-1A8C615C7D72}" xr6:coauthVersionLast="36" xr6:coauthVersionMax="36" xr10:uidLastSave="{00000000-0000-0000-0000-000000000000}"/>
  <bookViews>
    <workbookView xWindow="0" yWindow="0" windowWidth="28800" windowHeight="12225" tabRatio="821" activeTab="1" xr2:uid="{00000000-000D-0000-FFFF-FFFF00000000}"/>
  </bookViews>
  <sheets>
    <sheet name="Docto Ciencias de la Salud" sheetId="1" r:id="rId1"/>
    <sheet name="Tutor Ciencias de la Salud" sheetId="2" r:id="rId2"/>
    <sheet name="Egresados Ciencias de la Salud" sheetId="10" r:id="rId3"/>
    <sheet name="Personal Académico" sheetId="8" r:id="rId4"/>
    <sheet name="PAS" sheetId="11" r:id="rId5"/>
  </sheets>
  <definedNames>
    <definedName name="_xlnm.Print_Area" localSheetId="2">'Egresados Ciencias de la Salud'!$A$1:$AL$70</definedName>
    <definedName name="_xlnm.Print_Area" localSheetId="1">'Tutor Ciencias de la Salud'!$A$1:$AN$129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B25" i="2"/>
  <c r="AL43" i="10" l="1"/>
  <c r="AJ67" i="10"/>
  <c r="AK67" i="10"/>
  <c r="AL67" i="10"/>
  <c r="AI67" i="10"/>
  <c r="AJ58" i="10"/>
  <c r="AK58" i="10"/>
  <c r="AL58" i="10"/>
  <c r="AI58" i="10"/>
  <c r="AI44" i="10"/>
  <c r="AJ44" i="10"/>
  <c r="AK44" i="10"/>
  <c r="AL44" i="10"/>
  <c r="AI45" i="10"/>
  <c r="AJ45" i="10"/>
  <c r="AK45" i="10"/>
  <c r="AL45" i="10"/>
  <c r="AI46" i="10"/>
  <c r="AJ46" i="10"/>
  <c r="AK46" i="10"/>
  <c r="AL46" i="10"/>
  <c r="AJ43" i="10"/>
  <c r="AK43" i="10"/>
  <c r="AI43" i="10"/>
  <c r="W67" i="10" l="1"/>
  <c r="X67" i="10"/>
  <c r="Y67" i="10"/>
  <c r="Z67" i="10"/>
  <c r="AA67" i="10"/>
  <c r="V67" i="10"/>
  <c r="W58" i="10"/>
  <c r="X58" i="10"/>
  <c r="Y58" i="10"/>
  <c r="Z58" i="10"/>
  <c r="AA58" i="10"/>
  <c r="V58" i="10"/>
  <c r="AA46" i="10"/>
  <c r="Z46" i="10"/>
  <c r="Y46" i="10"/>
  <c r="X46" i="10"/>
  <c r="W46" i="10"/>
  <c r="V46" i="10"/>
  <c r="AA45" i="10"/>
  <c r="Z45" i="10"/>
  <c r="Y45" i="10"/>
  <c r="X45" i="10"/>
  <c r="W45" i="10"/>
  <c r="V45" i="10"/>
  <c r="AA44" i="10"/>
  <c r="Z44" i="10"/>
  <c r="Y44" i="10"/>
  <c r="X44" i="10"/>
  <c r="W44" i="10"/>
  <c r="V44" i="10"/>
  <c r="AA43" i="10"/>
  <c r="Z43" i="10"/>
  <c r="Y43" i="10"/>
  <c r="X43" i="10"/>
  <c r="W43" i="10"/>
  <c r="V43" i="10"/>
  <c r="AB67" i="10" l="1"/>
  <c r="AG67" i="10" s="1"/>
  <c r="AB46" i="10"/>
  <c r="AF46" i="10" s="1"/>
  <c r="AB43" i="10"/>
  <c r="AE43" i="10" s="1"/>
  <c r="AB45" i="10"/>
  <c r="AF45" i="10" s="1"/>
  <c r="AD67" i="10"/>
  <c r="AB44" i="10"/>
  <c r="AE44" i="10" s="1"/>
  <c r="AB58" i="10"/>
  <c r="AC58" i="10" s="1"/>
  <c r="AH43" i="10" l="1"/>
  <c r="AG43" i="10"/>
  <c r="AF43" i="10"/>
  <c r="AC43" i="10"/>
  <c r="AD43" i="10"/>
  <c r="AE67" i="10"/>
  <c r="AH67" i="10"/>
  <c r="AC67" i="10"/>
  <c r="AC46" i="10"/>
  <c r="AF67" i="10"/>
  <c r="AH46" i="10"/>
  <c r="AD46" i="10"/>
  <c r="AE46" i="10"/>
  <c r="AG46" i="10"/>
  <c r="AH45" i="10"/>
  <c r="AG45" i="10"/>
  <c r="AD45" i="10"/>
  <c r="AE45" i="10"/>
  <c r="AC45" i="10"/>
  <c r="AG58" i="10"/>
  <c r="AH44" i="10"/>
  <c r="AD44" i="10"/>
  <c r="AF58" i="10"/>
  <c r="AF44" i="10"/>
  <c r="AH58" i="10"/>
  <c r="AD58" i="10"/>
  <c r="AG44" i="10"/>
  <c r="AC44" i="10"/>
  <c r="AE58" i="10"/>
  <c r="AN127" i="2" l="1"/>
  <c r="AM127" i="2"/>
  <c r="AL127" i="2"/>
  <c r="AK127" i="2"/>
  <c r="AA127" i="2"/>
  <c r="Z127" i="2"/>
  <c r="Y127" i="2"/>
  <c r="X127" i="2"/>
  <c r="W127" i="2"/>
  <c r="V127" i="2"/>
  <c r="AN120" i="2"/>
  <c r="AM120" i="2"/>
  <c r="AL120" i="2"/>
  <c r="AK120" i="2"/>
  <c r="AA120" i="2"/>
  <c r="Z120" i="2"/>
  <c r="Y120" i="2"/>
  <c r="X120" i="2"/>
  <c r="W120" i="2"/>
  <c r="V120" i="2"/>
  <c r="AN119" i="2"/>
  <c r="AM119" i="2"/>
  <c r="AL119" i="2"/>
  <c r="AK119" i="2"/>
  <c r="AA119" i="2"/>
  <c r="Z119" i="2"/>
  <c r="Y119" i="2"/>
  <c r="X119" i="2"/>
  <c r="W119" i="2"/>
  <c r="V119" i="2"/>
  <c r="AN108" i="2"/>
  <c r="AM108" i="2"/>
  <c r="AL108" i="2"/>
  <c r="AK108" i="2"/>
  <c r="AA108" i="2"/>
  <c r="Z108" i="2"/>
  <c r="Y108" i="2"/>
  <c r="X108" i="2"/>
  <c r="W108" i="2"/>
  <c r="V108" i="2"/>
  <c r="AN96" i="2"/>
  <c r="AM96" i="2"/>
  <c r="AL96" i="2"/>
  <c r="AK96" i="2"/>
  <c r="AA96" i="2"/>
  <c r="Z96" i="2"/>
  <c r="Y96" i="2"/>
  <c r="X96" i="2"/>
  <c r="W96" i="2"/>
  <c r="V96" i="2"/>
  <c r="AN89" i="2"/>
  <c r="AM89" i="2"/>
  <c r="AL89" i="2"/>
  <c r="AK89" i="2"/>
  <c r="AA89" i="2"/>
  <c r="Z89" i="2"/>
  <c r="Y89" i="2"/>
  <c r="X89" i="2"/>
  <c r="W89" i="2"/>
  <c r="V89" i="2"/>
  <c r="AN88" i="2"/>
  <c r="AM88" i="2"/>
  <c r="AL88" i="2"/>
  <c r="AK88" i="2"/>
  <c r="AA88" i="2"/>
  <c r="Z88" i="2"/>
  <c r="Y88" i="2"/>
  <c r="X88" i="2"/>
  <c r="W88" i="2"/>
  <c r="V88" i="2"/>
  <c r="AN81" i="2"/>
  <c r="AM81" i="2"/>
  <c r="AL81" i="2"/>
  <c r="AK81" i="2"/>
  <c r="AA81" i="2"/>
  <c r="Z81" i="2"/>
  <c r="Y81" i="2"/>
  <c r="X81" i="2"/>
  <c r="W81" i="2"/>
  <c r="V81" i="2"/>
  <c r="AN80" i="2"/>
  <c r="AM80" i="2"/>
  <c r="AL80" i="2"/>
  <c r="AK80" i="2"/>
  <c r="AA80" i="2"/>
  <c r="Z80" i="2"/>
  <c r="Y80" i="2"/>
  <c r="X80" i="2"/>
  <c r="W80" i="2"/>
  <c r="V80" i="2"/>
  <c r="AN71" i="2"/>
  <c r="AM71" i="2"/>
  <c r="AL71" i="2"/>
  <c r="AK71" i="2"/>
  <c r="AA71" i="2"/>
  <c r="Z71" i="2"/>
  <c r="Y71" i="2"/>
  <c r="X71" i="2"/>
  <c r="W71" i="2"/>
  <c r="V71" i="2"/>
  <c r="AN60" i="2"/>
  <c r="AM60" i="2"/>
  <c r="AL60" i="2"/>
  <c r="AK60" i="2"/>
  <c r="AA60" i="2"/>
  <c r="Z60" i="2"/>
  <c r="Y60" i="2"/>
  <c r="X60" i="2"/>
  <c r="W60" i="2"/>
  <c r="V60" i="2"/>
  <c r="AN59" i="2"/>
  <c r="AM59" i="2"/>
  <c r="AL59" i="2"/>
  <c r="AK59" i="2"/>
  <c r="AA59" i="2"/>
  <c r="Z59" i="2"/>
  <c r="Y59" i="2"/>
  <c r="X59" i="2"/>
  <c r="W59" i="2"/>
  <c r="V59" i="2"/>
  <c r="AN50" i="2"/>
  <c r="AM50" i="2"/>
  <c r="AL50" i="2"/>
  <c r="AK50" i="2"/>
  <c r="AA50" i="2"/>
  <c r="Z50" i="2"/>
  <c r="Y50" i="2"/>
  <c r="X50" i="2"/>
  <c r="W50" i="2"/>
  <c r="V50" i="2"/>
  <c r="AN49" i="2"/>
  <c r="AM49" i="2"/>
  <c r="AL49" i="2"/>
  <c r="AK49" i="2"/>
  <c r="AA49" i="2"/>
  <c r="Z49" i="2"/>
  <c r="Y49" i="2"/>
  <c r="X49" i="2"/>
  <c r="W49" i="2"/>
  <c r="V49" i="2"/>
  <c r="AN48" i="2"/>
  <c r="AM48" i="2"/>
  <c r="AL48" i="2"/>
  <c r="AK48" i="2"/>
  <c r="AA48" i="2"/>
  <c r="Z48" i="2"/>
  <c r="Y48" i="2"/>
  <c r="X48" i="2"/>
  <c r="W48" i="2"/>
  <c r="V48" i="2"/>
  <c r="C26" i="2"/>
  <c r="AJ80" i="2" l="1"/>
  <c r="AJ96" i="2"/>
  <c r="AJ119" i="2"/>
  <c r="AI120" i="2"/>
  <c r="AJ127" i="2"/>
  <c r="AB50" i="2"/>
  <c r="AE50" i="2" s="1"/>
  <c r="AB80" i="2"/>
  <c r="AE80" i="2" s="1"/>
  <c r="AB96" i="2"/>
  <c r="AE96" i="2" s="1"/>
  <c r="AB119" i="2"/>
  <c r="AB127" i="2"/>
  <c r="AH127" i="2" s="1"/>
  <c r="AF119" i="2"/>
  <c r="AJ50" i="2"/>
  <c r="AD119" i="2"/>
  <c r="AH119" i="2"/>
  <c r="AD127" i="2"/>
  <c r="D23" i="2"/>
  <c r="D24" i="2"/>
  <c r="AI48" i="2"/>
  <c r="AC50" i="2"/>
  <c r="AI59" i="2"/>
  <c r="AB59" i="2"/>
  <c r="AC59" i="2" s="1"/>
  <c r="AE59" i="2"/>
  <c r="AJ59" i="2"/>
  <c r="AI60" i="2"/>
  <c r="AI81" i="2"/>
  <c r="AB81" i="2"/>
  <c r="AG81" i="2" s="1"/>
  <c r="AJ81" i="2"/>
  <c r="AI88" i="2"/>
  <c r="AI108" i="2"/>
  <c r="AJ108" i="2"/>
  <c r="AB108" i="2"/>
  <c r="AE108" i="2" s="1"/>
  <c r="D25" i="2"/>
  <c r="AB48" i="2"/>
  <c r="AH48" i="2" s="1"/>
  <c r="AJ48" i="2"/>
  <c r="AI49" i="2"/>
  <c r="AB49" i="2"/>
  <c r="AC49" i="2" s="1"/>
  <c r="AJ49" i="2"/>
  <c r="AD50" i="2"/>
  <c r="AF50" i="2"/>
  <c r="AH50" i="2"/>
  <c r="AI50" i="2"/>
  <c r="AB60" i="2"/>
  <c r="AD60" i="2" s="1"/>
  <c r="AJ60" i="2"/>
  <c r="AI71" i="2"/>
  <c r="AB71" i="2"/>
  <c r="AC71" i="2" s="1"/>
  <c r="AJ71" i="2"/>
  <c r="AI80" i="2"/>
  <c r="AB88" i="2"/>
  <c r="AD88" i="2" s="1"/>
  <c r="AJ88" i="2"/>
  <c r="AI89" i="2"/>
  <c r="AB89" i="2"/>
  <c r="AC89" i="2" s="1"/>
  <c r="AJ89" i="2"/>
  <c r="AI96" i="2"/>
  <c r="AG119" i="2"/>
  <c r="AE119" i="2"/>
  <c r="AC119" i="2"/>
  <c r="AG127" i="2"/>
  <c r="AI119" i="2"/>
  <c r="AB120" i="2"/>
  <c r="AG120" i="2" s="1"/>
  <c r="AJ120" i="2"/>
  <c r="AI127" i="2"/>
  <c r="AF80" i="2" l="1"/>
  <c r="AG80" i="2"/>
  <c r="AD96" i="2"/>
  <c r="AH96" i="2"/>
  <c r="AG96" i="2"/>
  <c r="AF96" i="2"/>
  <c r="AC96" i="2"/>
  <c r="AC120" i="2"/>
  <c r="AD80" i="2"/>
  <c r="AC127" i="2"/>
  <c r="AC81" i="2"/>
  <c r="AC80" i="2"/>
  <c r="AF127" i="2"/>
  <c r="AE127" i="2"/>
  <c r="AH80" i="2"/>
  <c r="AG50" i="2"/>
  <c r="AH120" i="2"/>
  <c r="AF120" i="2"/>
  <c r="AD120" i="2"/>
  <c r="AE120" i="2"/>
  <c r="AG89" i="2"/>
  <c r="AG71" i="2"/>
  <c r="AG49" i="2"/>
  <c r="AG108" i="2"/>
  <c r="AH88" i="2"/>
  <c r="AH81" i="2"/>
  <c r="AD81" i="2"/>
  <c r="AF81" i="2"/>
  <c r="AE81" i="2"/>
  <c r="AH60" i="2"/>
  <c r="AG59" i="2"/>
  <c r="AF48" i="2"/>
  <c r="AF89" i="2"/>
  <c r="AH89" i="2"/>
  <c r="AD89" i="2"/>
  <c r="AE89" i="2"/>
  <c r="AG88" i="2"/>
  <c r="AC88" i="2"/>
  <c r="AE88" i="2"/>
  <c r="AF71" i="2"/>
  <c r="AH71" i="2"/>
  <c r="AD71" i="2"/>
  <c r="AE71" i="2"/>
  <c r="AG60" i="2"/>
  <c r="AC60" i="2"/>
  <c r="AE60" i="2"/>
  <c r="AF49" i="2"/>
  <c r="AD49" i="2"/>
  <c r="AH49" i="2"/>
  <c r="AE49" i="2"/>
  <c r="AG48" i="2"/>
  <c r="AC48" i="2"/>
  <c r="AE48" i="2"/>
  <c r="AH108" i="2"/>
  <c r="AD108" i="2"/>
  <c r="AF108" i="2"/>
  <c r="AC108" i="2"/>
  <c r="AF88" i="2"/>
  <c r="AF60" i="2"/>
  <c r="AH59" i="2"/>
  <c r="AD59" i="2"/>
  <c r="AF59" i="2"/>
  <c r="AD48" i="2"/>
</calcChain>
</file>

<file path=xl/sharedStrings.xml><?xml version="1.0" encoding="utf-8"?>
<sst xmlns="http://schemas.openxmlformats.org/spreadsheetml/2006/main" count="384" uniqueCount="164">
  <si>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</si>
  <si>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</si>
  <si>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RESULTADOS DE LA ENCUESTA DE  SATISFACCIÓN DE LOS DOCTORANDOS</t>
  </si>
  <si>
    <t>Programa de Doctorado en Ciencias de la Salud</t>
  </si>
  <si>
    <t>El informe de este programa no se ha podido realizar al no obtener respuesta por parte de los doctorandos.</t>
  </si>
  <si>
    <t>FICHA TÉCNICA ENCUESTA</t>
  </si>
  <si>
    <t>POBLACIÓN ESTUDIO: Alumnos del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</si>
  <si>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</si>
  <si>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</si>
  <si>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Alumnos matriculados en el programa localizables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</si>
  <si>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</si>
  <si>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</si>
  <si>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</si>
  <si>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Señale el Programa de Doctorado en el que ha participado: = Doctorado Interuniversitario en Ciencias de la Salud (UJA-US)</t>
  </si>
  <si>
    <t>NS/NC</t>
  </si>
  <si>
    <t>Total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</si>
  <si>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</si>
  <si>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</si>
  <si>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</si>
  <si>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</si>
  <si>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</si>
  <si>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</si>
  <si>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</si>
  <si>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</si>
  <si>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</si>
  <si>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</si>
  <si>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</si>
  <si>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</si>
  <si>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.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</si>
  <si>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</si>
  <si>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</si>
  <si>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</si>
  <si>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0. Datos Generales</t>
  </si>
  <si>
    <t>a Señale el Programa de Doctorado en el que ha participado: = Doctorado Interuniversitario en Ciencias de la Salud (UJA-US)</t>
  </si>
  <si>
    <t>b Existen múltiples modos. Se muestra el valor más pequeño</t>
  </si>
  <si>
    <t>Indique si ha realizado las labores de:</t>
  </si>
  <si>
    <t>Tutor</t>
  </si>
  <si>
    <t>Tabla de frecuencia</t>
  </si>
  <si>
    <t>Indique si ha realizado las labores de:a</t>
  </si>
  <si>
    <t>Frecuencia</t>
  </si>
  <si>
    <t>Porcentaje</t>
  </si>
  <si>
    <t>Porcentaje válido</t>
  </si>
  <si>
    <t>Porcentaje acumulado</t>
  </si>
  <si>
    <t>Válido</t>
  </si>
  <si>
    <t>Director</t>
  </si>
  <si>
    <t>Ambas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</si>
  <si>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</si>
  <si>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</si>
  <si>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</si>
  <si>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</si>
  <si>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</si>
  <si>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</si>
  <si>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</si>
  <si>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</si>
  <si>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</si>
  <si>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</si>
  <si>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</si>
  <si>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</si>
  <si>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</si>
  <si>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</si>
  <si>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1.1</t>
  </si>
  <si>
    <t>El apoyo en los trámites administrativos prestado por la Secretaría :</t>
  </si>
  <si>
    <t>1.2</t>
  </si>
  <si>
    <t>La planificación y coordinación prestada por la Comisión Académica del Programa de doctorado :</t>
  </si>
  <si>
    <t>1.3</t>
  </si>
  <si>
    <t>'La adecuación y disponibilidad de los laboratorios, aulas, espacios para talleres, equipamientos especiales, recursos bibliográficos, recursos y redes de telecomunicaciones' :</t>
  </si>
  <si>
    <t>Bloque II: GRADO DE SATISFACCIÓN CON EL DESARROLLO Y DIFUSIÓN DEL PROGRAMA DE DOCTORADO</t>
  </si>
  <si>
    <t>2. Valora de 1 a 5 los siguientes criterios:</t>
  </si>
  <si>
    <t>2.1</t>
  </si>
  <si>
    <t>Utilidad y accesibilidad de la página web del Programa de doctorado :</t>
  </si>
  <si>
    <t>2.2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</si>
  <si>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</si>
  <si>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</si>
  <si>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3. Valora de 1 a 5 los siguientes criterios:</t>
  </si>
  <si>
    <t>3.1</t>
  </si>
  <si>
    <t>La adecuación entre las actividades de movilidad desarrolladas y la adquisición de las competencias y habilidades establecidas en el Programa de Doctorado</t>
  </si>
  <si>
    <t>¿Ha recibido formación como Director/a de tesis novel?a</t>
  </si>
  <si>
    <t>No</t>
  </si>
  <si>
    <t>Bloque IV: GRADO DE SATISFACCIÓN CON LAS FUNCIONES DE TUTELA Y DIRECCIÓN, ASÍ COMO OTRAS FUNCIONES DE EVALUACIÓN Y SUPERVISIÓN</t>
  </si>
  <si>
    <t>4. Valora de 1 a 5 los siguientes criterios:</t>
  </si>
  <si>
    <t>4.1</t>
  </si>
  <si>
    <t>La supervisión y evaluación del progreso de la investigación (Plan de investigación) realizada por la Comisión Académica del Programa de Doctorado :</t>
  </si>
  <si>
    <t>4.2</t>
  </si>
  <si>
    <t>La supervisión y evaluación del progreso de la formación (Documento de Actividades) realizada por la Comisión Académica del Programa de Doctorado :</t>
  </si>
  <si>
    <t>Bloque V: GRADO DE SATISFACCIÓN CON LA GESTIÓN DE LAS QUEJAS Y SUGERENCIAS</t>
  </si>
  <si>
    <t>5. Valora de 1 a 5 los siguientes criterios:</t>
  </si>
  <si>
    <t>5.1</t>
  </si>
  <si>
    <t>'La disponibilidad de medios y canales apropiados para plantear incidencias, quejas, reclamaciones y sugerencias' :</t>
  </si>
  <si>
    <t>5.2</t>
  </si>
  <si>
    <t>'La adecuación y agilidad de las respuestas a las incidencias, quejas, reclamaciones y sugerencias planteadas' :</t>
  </si>
  <si>
    <t>Bloque VI: ADICIONALES A LAS INDICADAS</t>
  </si>
  <si>
    <t>6. Valora de 1 a 5 los siguientes criterios:</t>
  </si>
  <si>
    <t>6.1</t>
  </si>
  <si>
    <t>Los mecanismos de reconocimiento (dedicaciones docentes)de la labor de tutorización y dirección de tesis :</t>
  </si>
  <si>
    <t>7. ¿Ha recibido formación como Director/a de tesis novel?</t>
  </si>
  <si>
    <t>Desv, Típica</t>
  </si>
  <si>
    <t>Las actividades de formación recibida por la Escuela de Doctorado para la capacitación del Director/a de Tesis :</t>
  </si>
  <si>
    <t>Bloque VII: GRADO DE SATISFACCIÓN GLOBAL</t>
  </si>
  <si>
    <t>8. Valora de 1 a 5 los siguientes criterios:</t>
  </si>
  <si>
    <t>8.1</t>
  </si>
  <si>
    <t>Grado de Satisfacción Global con el Programa de doctorado :</t>
  </si>
  <si>
    <t>8.2</t>
  </si>
  <si>
    <t>Grado de Satisfacción Global con las actividades de mejora aplicadas en el Programa de Doctorado :</t>
  </si>
  <si>
    <t>Bloque VIII: OPINIÓN GENERAL SOBRE LA ENCUESTA</t>
  </si>
  <si>
    <t>10. Valora de 1 a 5 los siguientes criterios:</t>
  </si>
  <si>
    <t>10.1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</si>
  <si>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</si>
  <si>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</si>
  <si>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 xml:space="preserve">POBLACIÓN ESTUDIO: Personal academico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</si>
  <si>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</si>
  <si>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t xml:space="preserve">Porcentaje de encuestas recogidas sobre estudiantes localizables (con email): </t>
  </si>
  <si>
    <t xml:space="preserve">Porcentaje de encuestas recogidas sobre personal académico localizable (con e-mail): 
</t>
  </si>
  <si>
    <t>1.4</t>
  </si>
  <si>
    <t>1.5</t>
  </si>
  <si>
    <t>Si</t>
  </si>
  <si>
    <t>Señale el Programa de Doctorado en el que ha participado: = Doctorado en Innovación Didáctica y Formación de Profesorado</t>
  </si>
  <si>
    <t>La orientación profesional recibida para una adecuada inserción laboral :</t>
  </si>
  <si>
    <t>Las competencias y habilidades adquiridas con la realización del Programa de doctorado :</t>
  </si>
  <si>
    <t>RESULTADOS DE LA ENCUESTA DE  SATISFACCIÓN DE LOS EGRESADOS DEL PROGRAMA DE DOCTORADO EN CIENCIAS DE LA SALUD. Curso Académico 2021/22</t>
  </si>
  <si>
    <t>a</t>
  </si>
  <si>
    <t>[Orientación profesional recibida para una adecuada inserción laboral] Grado de satisfacción con los siguientes aspectos</t>
  </si>
  <si>
    <t>[Competencias y habilidades adquiridas con la realización del Programa de Doctorado] Grado de satisfacción con los siguientes aspectos</t>
  </si>
  <si>
    <t>[Capacitación profesional adquirida en el Programa de Doctorado para el desarrollo de tu carrera investigadora] Grado de satisfacción con los siguientes aspectos</t>
  </si>
  <si>
    <t>[Labor de dirección de la Tesis Doctoral] Grado de satisfacción con los siguientes aspectos</t>
  </si>
  <si>
    <t>[Grado de satisfacción general con el Programa de Doctorado]</t>
  </si>
  <si>
    <t>[Grado de satisfacción general con la UJA]</t>
  </si>
  <si>
    <t>a Selecciona el Programa de Doctorado que has cursado = Doctorado Interuniversitario en Ciencias de la Salud (UJA-US)</t>
  </si>
  <si>
    <t>Capacitación profesional adquirida en el Programa de Doctorado para el desarrollo de tu carrera investigadora:</t>
  </si>
  <si>
    <t>Labor de dirección de la Tesis Doctoral:</t>
  </si>
  <si>
    <t>Grado de satisfacción general con el Programa de doctorado :</t>
  </si>
  <si>
    <t>Grado de satisfacción general con la UJA:</t>
  </si>
  <si>
    <t>Año de comienzo del Programa de Doctorado que has finalizado</t>
  </si>
  <si>
    <t>Selecciona tu situación actual</t>
  </si>
  <si>
    <t>Sigo estudiando</t>
  </si>
  <si>
    <t>Preparando oposiciones</t>
  </si>
  <si>
    <t>Buscando trabajo</t>
  </si>
  <si>
    <t>Desempleado</t>
  </si>
  <si>
    <t>Trabajando en un sector relacionado con el Programa de Doctorado cursado</t>
  </si>
  <si>
    <t>Trabajando en un sector diferente al del Programa de Doctorado cursado</t>
  </si>
  <si>
    <t>Otra (especificar)</t>
  </si>
  <si>
    <t>Bloque 0: Datos generales</t>
  </si>
  <si>
    <t>Si pudieras volver atrás, ¿volverías a elegir este Programa de Doctorado?</t>
  </si>
  <si>
    <t>SI</t>
  </si>
  <si>
    <t>NO</t>
  </si>
  <si>
    <t>¿Volverías a estudiarlo en la UJA?</t>
  </si>
  <si>
    <t>Valora de 1 a 5 los siguientes criterios:</t>
  </si>
  <si>
    <t>Bloque I: GRADO DE SATISFACCIÓN GLOBAL CON EL PROGRAMA DE DOCTORADO</t>
  </si>
  <si>
    <t>Bloque II: GRADO DE SATISFACCIÓN GENERAL CON LA UJA</t>
  </si>
  <si>
    <t>Fecha recogida:  Junio 2022</t>
  </si>
  <si>
    <t>0 / 0</t>
  </si>
  <si>
    <t>Nota: según los datos aportados por el Centro, no hay alumnos matriculados en este Programa.</t>
  </si>
  <si>
    <t>RESULTADOS DE LA ENCUESTA DE SATISFACCIÓN DEL PERSONAL DE ADMINISTRACIÓN Y SERVICIOS</t>
  </si>
  <si>
    <t>RESULTADOS DE LA ENCUESTA DE SATISFACCIÓN DE TUTORES Y DIRECTORES DEL PROGRAMA DE DOCTORADO EN CIENCIAS DE LA SALUD. Curso académico 2021/22</t>
  </si>
  <si>
    <t>El informe de este programa no se ha podido realizar al  no llegar al tamaño mínimo necesario para obtener la representatividad elegida y/o garantizar la confidencialidad</t>
  </si>
  <si>
    <r>
      <t>Nº de encuestas recogidas</t>
    </r>
    <r>
      <rPr>
        <b/>
        <sz val="16"/>
        <color rgb="FF000000"/>
        <rFont val="Calibri"/>
        <family val="2"/>
        <scheme val="minor"/>
      </rPr>
      <t>: 1</t>
    </r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</si>
  <si>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</si>
  <si>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email</t>
    </r>
  </si>
  <si>
    <t xml:space="preserve">Porcentaje de encuestas recogidas sobre personal de Administración y Servicios localizable (con e-mail): 
</t>
  </si>
  <si>
    <t>Fecha recogida:  junio 2022</t>
  </si>
  <si>
    <t>1 / 5 =</t>
  </si>
  <si>
    <t>Nº encuestas necesarias: 5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</si>
  <si>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</si>
  <si>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t>Nº de encuestas recogidas: 2</t>
  </si>
  <si>
    <t>2 / 5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</si>
</sst>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####.0"/>
    <numFmt numFmtId="166" formatCode="####.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  <xf numFmtId="0" fontId="38" fillId="0" borderId="0" applyNumberFormat="0" applyFill="0" applyBorder="0" applyAlignment="0" applyProtection="0"/>
  </cellStyleXfs>
  <cellXfs count="193">
    <xf numFmtId="0" fontId="0" fillId="0" borderId="0" xfId="0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0" fillId="2" borderId="10" xfId="0" applyFill="1" applyBorder="1"/>
    <xf numFmtId="10" fontId="10" fillId="2" borderId="11" xfId="0" applyNumberFormat="1" applyFont="1" applyFill="1" applyBorder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7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center"/>
    </xf>
    <xf numFmtId="0" fontId="16" fillId="0" borderId="0" xfId="2"/>
    <xf numFmtId="0" fontId="15" fillId="0" borderId="0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2" applyFill="1" applyBorder="1" applyAlignment="1">
      <alignment vertical="center" wrapText="1"/>
    </xf>
    <xf numFmtId="0" fontId="19" fillId="0" borderId="0" xfId="2" applyFont="1" applyFill="1" applyBorder="1" applyAlignment="1">
      <alignment horizontal="center" wrapText="1"/>
    </xf>
    <xf numFmtId="0" fontId="19" fillId="0" borderId="0" xfId="2" applyFont="1" applyFill="1" applyBorder="1" applyAlignment="1">
      <alignment vertical="top" wrapText="1"/>
    </xf>
    <xf numFmtId="0" fontId="19" fillId="0" borderId="0" xfId="2" applyFont="1" applyFill="1" applyBorder="1" applyAlignment="1">
      <alignment horizontal="left" vertical="top" wrapText="1"/>
    </xf>
    <xf numFmtId="164" fontId="19" fillId="0" borderId="0" xfId="2" applyNumberFormat="1" applyFont="1" applyFill="1" applyBorder="1" applyAlignment="1">
      <alignment horizontal="right" vertical="top"/>
    </xf>
    <xf numFmtId="165" fontId="19" fillId="0" borderId="0" xfId="2" applyNumberFormat="1" applyFont="1" applyFill="1" applyBorder="1" applyAlignment="1">
      <alignment horizontal="right" vertical="top"/>
    </xf>
    <xf numFmtId="0" fontId="20" fillId="0" borderId="0" xfId="0" applyFont="1" applyFill="1" applyBorder="1" applyAlignment="1">
      <alignment horizontal="left" vertical="center" wrapText="1"/>
    </xf>
    <xf numFmtId="0" fontId="18" fillId="0" borderId="0" xfId="0" applyFont="1" applyFill="1"/>
    <xf numFmtId="0" fontId="16" fillId="0" borderId="0" xfId="2" applyFill="1"/>
    <xf numFmtId="0" fontId="0" fillId="0" borderId="0" xfId="0" applyFill="1"/>
    <xf numFmtId="0" fontId="11" fillId="0" borderId="0" xfId="0" applyFont="1" applyAlignment="1">
      <alignment vertical="center"/>
    </xf>
    <xf numFmtId="0" fontId="16" fillId="0" borderId="0" xfId="2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10" fontId="21" fillId="0" borderId="12" xfId="1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165" fontId="21" fillId="0" borderId="12" xfId="2" applyNumberFormat="1" applyFont="1" applyBorder="1" applyAlignment="1">
      <alignment horizontal="center" vertical="center"/>
    </xf>
    <xf numFmtId="0" fontId="18" fillId="0" borderId="0" xfId="0" applyFont="1" applyBorder="1" applyAlignment="1"/>
    <xf numFmtId="10" fontId="22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/>
    <xf numFmtId="0" fontId="0" fillId="0" borderId="0" xfId="0" applyFont="1"/>
    <xf numFmtId="0" fontId="25" fillId="7" borderId="19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25" fillId="7" borderId="21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10" fontId="22" fillId="0" borderId="12" xfId="0" applyNumberFormat="1" applyFont="1" applyBorder="1" applyAlignment="1">
      <alignment horizontal="center" vertical="center" wrapText="1"/>
    </xf>
    <xf numFmtId="2" fontId="22" fillId="0" borderId="12" xfId="0" applyNumberFormat="1" applyFont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7" fillId="9" borderId="0" xfId="0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7" fillId="9" borderId="0" xfId="0" applyFont="1" applyFill="1" applyBorder="1" applyAlignment="1">
      <alignment vertical="center" wrapText="1"/>
    </xf>
    <xf numFmtId="0" fontId="28" fillId="9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9" borderId="0" xfId="0" applyFont="1" applyFill="1" applyBorder="1" applyAlignment="1">
      <alignment horizontal="left" vertical="center" wrapText="1"/>
    </xf>
    <xf numFmtId="10" fontId="22" fillId="0" borderId="0" xfId="0" applyNumberFormat="1" applyFont="1" applyBorder="1" applyAlignment="1">
      <alignment vertical="center" wrapText="1"/>
    </xf>
    <xf numFmtId="10" fontId="22" fillId="0" borderId="0" xfId="0" applyNumberFormat="1" applyFont="1" applyBorder="1" applyAlignment="1">
      <alignment horizontal="center" vertical="center" wrapText="1"/>
    </xf>
    <xf numFmtId="0" fontId="30" fillId="0" borderId="0" xfId="3" applyFont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Border="1"/>
    <xf numFmtId="10" fontId="21" fillId="0" borderId="0" xfId="1" applyNumberFormat="1" applyFont="1" applyBorder="1" applyAlignment="1">
      <alignment horizontal="center" vertical="center"/>
    </xf>
    <xf numFmtId="2" fontId="22" fillId="0" borderId="0" xfId="0" applyNumberFormat="1" applyFont="1" applyBorder="1"/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7" fillId="9" borderId="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166" fontId="32" fillId="0" borderId="0" xfId="0" applyNumberFormat="1" applyFont="1" applyAlignment="1">
      <alignment horizontal="center"/>
    </xf>
    <xf numFmtId="10" fontId="10" fillId="2" borderId="10" xfId="1" applyNumberFormat="1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0" fillId="0" borderId="0" xfId="0"/>
    <xf numFmtId="0" fontId="25" fillId="0" borderId="0" xfId="0" applyFont="1" applyFill="1" applyBorder="1" applyAlignment="1">
      <alignment vertical="center" wrapText="1"/>
    </xf>
    <xf numFmtId="0" fontId="0" fillId="0" borderId="0" xfId="0"/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/>
    <xf numFmtId="0" fontId="15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ont="1" applyFill="1" applyAlignment="1"/>
    <xf numFmtId="0" fontId="31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34" fillId="0" borderId="0" xfId="0" applyFont="1"/>
    <xf numFmtId="0" fontId="22" fillId="0" borderId="0" xfId="0" applyFont="1"/>
    <xf numFmtId="0" fontId="22" fillId="0" borderId="12" xfId="0" applyFont="1" applyBorder="1"/>
    <xf numFmtId="0" fontId="35" fillId="0" borderId="0" xfId="0" applyFont="1"/>
    <xf numFmtId="0" fontId="35" fillId="0" borderId="0" xfId="0" applyFont="1" applyAlignment="1">
      <alignment vertical="center"/>
    </xf>
    <xf numFmtId="0" fontId="22" fillId="0" borderId="12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0" fillId="0" borderId="0" xfId="0"/>
    <xf numFmtId="0" fontId="36" fillId="0" borderId="0" xfId="0" applyFont="1"/>
    <xf numFmtId="0" fontId="21" fillId="0" borderId="12" xfId="2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37" fillId="0" borderId="12" xfId="2" applyFont="1" applyBorder="1" applyAlignment="1">
      <alignment vertical="center" wrapText="1"/>
    </xf>
    <xf numFmtId="164" fontId="37" fillId="0" borderId="12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1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18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0" fillId="0" borderId="0" xfId="0"/>
    <xf numFmtId="0" fontId="24" fillId="5" borderId="4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8" fillId="9" borderId="5" xfId="4" applyFill="1" applyBorder="1" applyAlignment="1">
      <alignment horizontal="left" vertical="top" wrapText="1"/>
    </xf>
    <xf numFmtId="0" fontId="38" fillId="9" borderId="5" xfId="4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39" fillId="0" borderId="0" xfId="0" applyFont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5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0" fillId="0" borderId="0" xfId="0" applyFont="1" applyFill="1" applyAlignment="1">
      <alignment horizontal="left" wrapText="1"/>
    </xf>
    <xf numFmtId="0" fontId="10" fillId="2" borderId="9" xfId="0" applyFont="1" applyFill="1" applyBorder="1" applyAlignment="1">
      <alignment horizontal="left" wrapText="1"/>
    </xf>
  </cellXfs>
  <cellStyles count="5">
    <cellStyle name="Hipervínculo" xfId="4" builtinId="8"/>
    <cellStyle name="Normal" xfId="0" builtinId="0"/>
    <cellStyle name="Normal_Biología" xfId="3" xr:uid="{00000000-0005-0000-0000-000002000000}"/>
    <cellStyle name="Normal_Global_1" xfId="2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Ciencias de la Salud'!$B$23:$B$25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Ciencias de la Salud'!$C$23:$C$25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0296056"/>
        <c:axId val="719864208"/>
      </c:barChart>
      <c:catAx>
        <c:axId val="230296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719864208"/>
        <c:crosses val="autoZero"/>
        <c:auto val="1"/>
        <c:lblAlgn val="ctr"/>
        <c:lblOffset val="100"/>
        <c:noMultiLvlLbl val="0"/>
      </c:catAx>
      <c:valAx>
        <c:axId val="719864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302960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'Tutor Ciencias de la Salud'!$C$151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rgbClr val="FF0000"/>
            </a:solidFill>
          </c:spPr>
          <c:explosion val="25"/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F-BA26-4A39-B8BC-53CD296507F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Ciencias de la Salud'!$B$152:$B$153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'Tutor Ciencias de la Salud'!$C$152:$C$153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444690813648302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Selecciona tu situación</a:t>
            </a:r>
            <a:r>
              <a:rPr lang="es-ES" b="1" baseline="0"/>
              <a:t> actual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39-4684-A745-444BB4A638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39-4684-A745-444BB4A638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39-4684-A745-444BB4A638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39-4684-A745-444BB4A638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39-4684-A745-444BB4A638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A39-4684-A745-444BB4A638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A39-4684-A745-444BB4A63871}"/>
              </c:ext>
            </c:extLst>
          </c:dPt>
          <c:cat>
            <c:strRef>
              <c:f>'Egresados Ciencias de la Salud'!$A$109:$A$115</c:f>
              <c:strCache>
                <c:ptCount val="7"/>
                <c:pt idx="0">
                  <c:v>Sigo estudiando</c:v>
                </c:pt>
                <c:pt idx="1">
                  <c:v>Preparando oposiciones</c:v>
                </c:pt>
                <c:pt idx="2">
                  <c:v>Buscando trabajo</c:v>
                </c:pt>
                <c:pt idx="3">
                  <c:v>Desempleado</c:v>
                </c:pt>
                <c:pt idx="4">
                  <c:v>Trabajando en un sector relacionado con el Programa de Doctorado cursado</c:v>
                </c:pt>
                <c:pt idx="5">
                  <c:v>Trabajando en un sector diferente al del Programa de Doctorado cursado</c:v>
                </c:pt>
                <c:pt idx="6">
                  <c:v>Otra (especificar)</c:v>
                </c:pt>
              </c:strCache>
            </c:strRef>
          </c:cat>
          <c:val>
            <c:numRef>
              <c:f>'Egresados Ciencias de la Salud'!$B$109:$B$115</c:f>
              <c:numCache>
                <c:formatCode>General</c:formatCode>
                <c:ptCount val="7"/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D-4CEB-A44A-64ED719C9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636253605429062E-2"/>
          <c:y val="0.6091162730926275"/>
          <c:w val="0.88082308613232518"/>
          <c:h val="0.37175804659035805"/>
        </c:manualLayout>
      </c:layout>
      <c:overlay val="0"/>
      <c:spPr>
        <a:noFill/>
        <a:ln cmpd="sng">
          <a:solidFill>
            <a:schemeClr val="accent1"/>
          </a:solidFill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>
                <a:glow>
                  <a:schemeClr val="accent1">
                    <a:alpha val="40000"/>
                  </a:schemeClr>
                </a:glow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29553</xdr:colOff>
      <xdr:row>0</xdr:row>
      <xdr:rowOff>158751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352772" y="158751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3106" y="1717675"/>
          <a:ext cx="953841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en Ciencias de la Salud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7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4 /Nº encuestas mínimas necesarias: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7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 4 / 7 = 57,14 %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303397</xdr:colOff>
      <xdr:row>0</xdr:row>
      <xdr:rowOff>158751</xdr:rowOff>
    </xdr:from>
    <xdr:ext cx="71894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00197" y="158751"/>
          <a:ext cx="71894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10</xdr:row>
      <xdr:rowOff>127000</xdr:rowOff>
    </xdr:from>
    <xdr:to>
      <xdr:col>14</xdr:col>
      <xdr:colOff>269875</xdr:colOff>
      <xdr:row>18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3106" y="2155825"/>
          <a:ext cx="91764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Egresados del programa de doctorado en Ciencias de la Salud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5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Egresados del programa localizables por email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Junio 2022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3 /Nº encuestas mínimas necesarias: 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egresados localizables (con e-mail):  3 / 5 = 60,00 %</a:t>
          </a:r>
          <a:br>
            <a:rPr lang="es-ES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0" lang="es-E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462641</xdr:colOff>
      <xdr:row>19</xdr:row>
      <xdr:rowOff>29935</xdr:rowOff>
    </xdr:from>
    <xdr:to>
      <xdr:col>36</xdr:col>
      <xdr:colOff>68035</xdr:colOff>
      <xdr:row>35</xdr:row>
      <xdr:rowOff>40821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V17"/>
  <sheetViews>
    <sheetView workbookViewId="0">
      <selection activeCell="F17" sqref="F17"/>
    </sheetView>
  </sheetViews>
  <sheetFormatPr baseColWidth="10" defaultRowHeight="15"/>
  <sheetData>
    <row r="2" spans="2:22" ht="15.75"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2:22">
      <c r="B3" s="142" t="s">
        <v>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</row>
    <row r="4" spans="2:22">
      <c r="B4" s="143" t="s">
        <v>2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</row>
    <row r="5" spans="2:22" ht="15.75">
      <c r="B5" s="144" t="s">
        <v>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</row>
    <row r="6" spans="2:22" ht="26.25">
      <c r="B6" s="145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</row>
    <row r="7" spans="2:22" ht="26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ht="21">
      <c r="F8" s="138" t="s">
        <v>5</v>
      </c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40"/>
      <c r="T8" s="2"/>
    </row>
    <row r="9" spans="2:22" ht="21">
      <c r="F9" s="3" t="s">
        <v>6</v>
      </c>
      <c r="G9" s="4"/>
      <c r="H9" s="4"/>
      <c r="I9" s="4"/>
      <c r="J9" s="5" t="s">
        <v>3</v>
      </c>
      <c r="K9" s="4"/>
      <c r="L9" s="4"/>
      <c r="M9" s="5"/>
      <c r="N9" s="4"/>
      <c r="O9" s="4"/>
      <c r="P9" s="4"/>
      <c r="Q9" s="4"/>
      <c r="R9" s="4"/>
      <c r="S9" s="6"/>
      <c r="T9" s="2"/>
    </row>
    <row r="10" spans="2:22" ht="21">
      <c r="F10" s="130" t="s">
        <v>7</v>
      </c>
      <c r="G10" s="131"/>
      <c r="H10" s="131"/>
      <c r="I10" s="7">
        <v>0</v>
      </c>
      <c r="J10" s="8" t="s">
        <v>8</v>
      </c>
      <c r="K10" s="8"/>
      <c r="L10" s="8"/>
      <c r="M10" s="9"/>
      <c r="N10" s="8"/>
      <c r="O10" s="8"/>
      <c r="P10" s="8"/>
      <c r="Q10" s="8"/>
      <c r="R10" s="8"/>
      <c r="S10" s="10"/>
      <c r="T10" s="2"/>
    </row>
    <row r="11" spans="2:22" ht="21">
      <c r="F11" s="130" t="s">
        <v>9</v>
      </c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2"/>
    </row>
    <row r="12" spans="2:22" ht="21">
      <c r="F12" s="130" t="s">
        <v>148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2"/>
    </row>
    <row r="13" spans="2:22" ht="21">
      <c r="F13" s="133" t="s">
        <v>10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5"/>
    </row>
    <row r="14" spans="2:22" ht="21">
      <c r="F14" s="136" t="s">
        <v>11</v>
      </c>
      <c r="G14" s="137"/>
      <c r="H14" s="137"/>
      <c r="I14" s="137"/>
      <c r="J14" s="4">
        <v>0</v>
      </c>
      <c r="K14" s="137" t="s">
        <v>12</v>
      </c>
      <c r="L14" s="137"/>
      <c r="M14" s="137"/>
      <c r="N14" s="137"/>
      <c r="O14" s="7">
        <v>0</v>
      </c>
      <c r="P14" s="4"/>
      <c r="Q14" s="4"/>
      <c r="R14" s="4"/>
      <c r="S14" s="6"/>
    </row>
    <row r="15" spans="2:22" ht="21">
      <c r="F15" s="128" t="s">
        <v>110</v>
      </c>
      <c r="G15" s="129"/>
      <c r="H15" s="129"/>
      <c r="I15" s="129"/>
      <c r="J15" s="129"/>
      <c r="K15" s="129"/>
      <c r="L15" s="129"/>
      <c r="M15" s="129"/>
      <c r="N15" s="129"/>
      <c r="O15" s="11" t="s">
        <v>149</v>
      </c>
      <c r="P15" s="85"/>
      <c r="Q15" s="12"/>
      <c r="R15" s="13"/>
      <c r="S15" s="14"/>
    </row>
    <row r="16" spans="2:22" ht="21">
      <c r="T16" s="2"/>
    </row>
    <row r="17" spans="6:6" ht="18.75">
      <c r="F17" s="113" t="s">
        <v>150</v>
      </c>
    </row>
  </sheetData>
  <sheetProtection sheet="1" objects="1" scenarios="1"/>
  <mergeCells count="13">
    <mergeCell ref="F8:S8"/>
    <mergeCell ref="B2:V2"/>
    <mergeCell ref="B3:V3"/>
    <mergeCell ref="B4:V4"/>
    <mergeCell ref="B5:V5"/>
    <mergeCell ref="B6:V6"/>
    <mergeCell ref="F15:N15"/>
    <mergeCell ref="F10:H10"/>
    <mergeCell ref="F11:S11"/>
    <mergeCell ref="F12:S12"/>
    <mergeCell ref="F13:S13"/>
    <mergeCell ref="F14:I14"/>
    <mergeCell ref="K14:N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F158"/>
  <sheetViews>
    <sheetView showGridLines="0" tabSelected="1" view="pageBreakPreview" zoomScale="80" zoomScaleNormal="70" zoomScaleSheetLayoutView="80" workbookViewId="0">
      <selection activeCell="A82" sqref="A82:F82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1.85546875" bestFit="1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1" width="9.85546875" customWidth="1"/>
    <col min="32" max="32" width="10.85546875" bestFit="1" customWidth="1"/>
    <col min="33" max="33" width="12.140625" bestFit="1" customWidth="1"/>
    <col min="34" max="34" width="10.85546875" bestFit="1" customWidth="1"/>
    <col min="35" max="35" width="18.42578125" customWidth="1"/>
    <col min="36" max="36" width="19.71093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58" width="11.42578125" hidden="1" customWidth="1"/>
  </cols>
  <sheetData>
    <row r="1" spans="1:58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O1" s="94" t="s">
        <v>13</v>
      </c>
      <c r="AP1" s="94"/>
      <c r="AQ1" s="94"/>
      <c r="AR1" s="94"/>
      <c r="AS1" s="94"/>
      <c r="AT1" s="94"/>
      <c r="AU1" s="94"/>
      <c r="AV1" s="94"/>
      <c r="AW1" s="94" t="s">
        <v>13</v>
      </c>
      <c r="AX1" s="94"/>
      <c r="AY1" s="94"/>
      <c r="AZ1" s="94"/>
      <c r="BA1" s="94"/>
      <c r="BB1" s="94"/>
      <c r="BC1" s="94"/>
      <c r="BD1" s="94"/>
      <c r="BE1" s="94"/>
      <c r="BF1" s="94"/>
    </row>
    <row r="2" spans="1:58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O2" s="112" t="s">
        <v>119</v>
      </c>
      <c r="AP2" s="112">
        <v>1</v>
      </c>
      <c r="AQ2" s="112">
        <v>2</v>
      </c>
      <c r="AR2" s="112">
        <v>3</v>
      </c>
      <c r="AS2" s="112">
        <v>4</v>
      </c>
      <c r="AT2" s="112">
        <v>5</v>
      </c>
      <c r="AU2" s="112" t="s">
        <v>14</v>
      </c>
      <c r="AV2" s="112" t="s">
        <v>15</v>
      </c>
      <c r="AW2" s="112" t="s">
        <v>119</v>
      </c>
      <c r="AX2" s="112">
        <v>1</v>
      </c>
      <c r="AY2" s="112">
        <v>2</v>
      </c>
      <c r="AZ2" s="112">
        <v>3</v>
      </c>
      <c r="BA2" s="112">
        <v>4</v>
      </c>
      <c r="BB2" s="112">
        <v>5</v>
      </c>
      <c r="BC2" s="112" t="s">
        <v>15</v>
      </c>
      <c r="BD2" s="112"/>
      <c r="BE2" s="112"/>
      <c r="BF2" s="112"/>
    </row>
    <row r="3" spans="1:58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O3" s="112" t="s">
        <v>16</v>
      </c>
      <c r="AP3" s="112">
        <v>0</v>
      </c>
      <c r="AQ3" s="112">
        <v>0</v>
      </c>
      <c r="AR3" s="112">
        <v>2</v>
      </c>
      <c r="AS3" s="112">
        <v>1</v>
      </c>
      <c r="AT3" s="112">
        <v>1</v>
      </c>
      <c r="AU3" s="112">
        <v>0</v>
      </c>
      <c r="AV3" s="112">
        <v>4</v>
      </c>
      <c r="AW3" s="112" t="s">
        <v>16</v>
      </c>
      <c r="AX3" s="112">
        <v>0</v>
      </c>
      <c r="AY3" s="112">
        <v>0</v>
      </c>
      <c r="AZ3" s="112">
        <v>2</v>
      </c>
      <c r="BA3" s="112">
        <v>1</v>
      </c>
      <c r="BB3" s="112">
        <v>1</v>
      </c>
      <c r="BC3" s="112">
        <v>3.75</v>
      </c>
      <c r="BD3" s="112">
        <v>0.96</v>
      </c>
      <c r="BE3" s="112">
        <v>4</v>
      </c>
      <c r="BF3" s="112">
        <v>3</v>
      </c>
    </row>
    <row r="4" spans="1:58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O4" s="112" t="s">
        <v>17</v>
      </c>
      <c r="AP4" s="112">
        <v>1</v>
      </c>
      <c r="AQ4" s="112">
        <v>1</v>
      </c>
      <c r="AR4" s="112">
        <v>1</v>
      </c>
      <c r="AS4" s="112">
        <v>0</v>
      </c>
      <c r="AT4" s="112">
        <v>1</v>
      </c>
      <c r="AU4" s="112">
        <v>0</v>
      </c>
      <c r="AV4" s="112">
        <v>4</v>
      </c>
      <c r="AW4" s="112" t="s">
        <v>17</v>
      </c>
      <c r="AX4" s="112">
        <v>1</v>
      </c>
      <c r="AY4" s="112">
        <v>1</v>
      </c>
      <c r="AZ4" s="112">
        <v>1</v>
      </c>
      <c r="BA4" s="112">
        <v>0</v>
      </c>
      <c r="BB4" s="112">
        <v>1</v>
      </c>
      <c r="BC4" s="112">
        <v>2.75</v>
      </c>
      <c r="BD4" s="112">
        <v>1.71</v>
      </c>
      <c r="BE4" s="112">
        <v>3</v>
      </c>
      <c r="BF4" s="112">
        <v>1</v>
      </c>
    </row>
    <row r="5" spans="1:58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O5" s="112" t="s">
        <v>18</v>
      </c>
      <c r="AP5" s="112">
        <v>0</v>
      </c>
      <c r="AQ5" s="112">
        <v>1</v>
      </c>
      <c r="AR5" s="112">
        <v>0</v>
      </c>
      <c r="AS5" s="112">
        <v>2</v>
      </c>
      <c r="AT5" s="112">
        <v>1</v>
      </c>
      <c r="AU5" s="112">
        <v>0</v>
      </c>
      <c r="AV5" s="112">
        <v>4</v>
      </c>
      <c r="AW5" s="112" t="s">
        <v>18</v>
      </c>
      <c r="AX5" s="112">
        <v>0</v>
      </c>
      <c r="AY5" s="112">
        <v>1</v>
      </c>
      <c r="AZ5" s="112">
        <v>0</v>
      </c>
      <c r="BA5" s="112">
        <v>2</v>
      </c>
      <c r="BB5" s="112">
        <v>1</v>
      </c>
      <c r="BC5" s="112">
        <v>3.75</v>
      </c>
      <c r="BD5" s="112">
        <v>1.26</v>
      </c>
      <c r="BE5" s="112">
        <v>4</v>
      </c>
      <c r="BF5" s="112">
        <v>4</v>
      </c>
    </row>
    <row r="6" spans="1:58" ht="15.7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12" t="s">
        <v>19</v>
      </c>
      <c r="AP6" s="112">
        <v>0</v>
      </c>
      <c r="AQ6" s="112">
        <v>1</v>
      </c>
      <c r="AR6" s="112">
        <v>2</v>
      </c>
      <c r="AS6" s="112">
        <v>0</v>
      </c>
      <c r="AT6" s="112">
        <v>1</v>
      </c>
      <c r="AU6" s="112">
        <v>0</v>
      </c>
      <c r="AV6" s="112">
        <v>4</v>
      </c>
      <c r="AW6" s="112" t="s">
        <v>19</v>
      </c>
      <c r="AX6" s="112">
        <v>0</v>
      </c>
      <c r="AY6" s="112">
        <v>1</v>
      </c>
      <c r="AZ6" s="112">
        <v>2</v>
      </c>
      <c r="BA6" s="112">
        <v>0</v>
      </c>
      <c r="BB6" s="112">
        <v>1</v>
      </c>
      <c r="BC6" s="112">
        <v>3.25</v>
      </c>
      <c r="BD6" s="112">
        <v>1.26</v>
      </c>
      <c r="BE6" s="112">
        <v>3</v>
      </c>
      <c r="BF6" s="112">
        <v>3</v>
      </c>
    </row>
    <row r="7" spans="1:58" ht="18.75" customHeight="1">
      <c r="A7" s="142" t="s">
        <v>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12" t="s">
        <v>20</v>
      </c>
      <c r="AP7" s="112">
        <v>2</v>
      </c>
      <c r="AQ7" s="112">
        <v>0</v>
      </c>
      <c r="AR7" s="112">
        <v>0</v>
      </c>
      <c r="AS7" s="112">
        <v>1</v>
      </c>
      <c r="AT7" s="112">
        <v>1</v>
      </c>
      <c r="AU7" s="112">
        <v>0</v>
      </c>
      <c r="AV7" s="112">
        <v>4</v>
      </c>
      <c r="AW7" s="112" t="s">
        <v>20</v>
      </c>
      <c r="AX7" s="112">
        <v>2</v>
      </c>
      <c r="AY7" s="112">
        <v>0</v>
      </c>
      <c r="AZ7" s="112">
        <v>0</v>
      </c>
      <c r="BA7" s="112">
        <v>1</v>
      </c>
      <c r="BB7" s="112">
        <v>1</v>
      </c>
      <c r="BC7" s="112">
        <v>2.75</v>
      </c>
      <c r="BD7" s="112">
        <v>2.06</v>
      </c>
      <c r="BE7" s="112">
        <v>3</v>
      </c>
      <c r="BF7" s="112">
        <v>1</v>
      </c>
    </row>
    <row r="8" spans="1:58" ht="15.75" customHeight="1">
      <c r="A8" s="178" t="s">
        <v>152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12" t="s">
        <v>21</v>
      </c>
      <c r="AP8" s="112">
        <v>2</v>
      </c>
      <c r="AQ8" s="112">
        <v>0</v>
      </c>
      <c r="AR8" s="112">
        <v>1</v>
      </c>
      <c r="AS8" s="112">
        <v>0</v>
      </c>
      <c r="AT8" s="112">
        <v>1</v>
      </c>
      <c r="AU8" s="112">
        <v>0</v>
      </c>
      <c r="AV8" s="112">
        <v>4</v>
      </c>
      <c r="AW8" s="112" t="s">
        <v>21</v>
      </c>
      <c r="AX8" s="112">
        <v>2</v>
      </c>
      <c r="AY8" s="112">
        <v>0</v>
      </c>
      <c r="AZ8" s="112">
        <v>1</v>
      </c>
      <c r="BA8" s="112">
        <v>0</v>
      </c>
      <c r="BB8" s="112">
        <v>1</v>
      </c>
      <c r="BC8" s="112">
        <v>2.5</v>
      </c>
      <c r="BD8" s="112">
        <v>1.91</v>
      </c>
      <c r="BE8" s="112">
        <v>2</v>
      </c>
      <c r="BF8" s="112">
        <v>1</v>
      </c>
    </row>
    <row r="9" spans="1:58" ht="21" customHeight="1">
      <c r="AO9" s="112" t="s">
        <v>22</v>
      </c>
      <c r="AP9" s="112">
        <v>2</v>
      </c>
      <c r="AQ9" s="112">
        <v>0</v>
      </c>
      <c r="AR9" s="112">
        <v>0</v>
      </c>
      <c r="AS9" s="112">
        <v>1</v>
      </c>
      <c r="AT9" s="112">
        <v>1</v>
      </c>
      <c r="AU9" s="112">
        <v>0</v>
      </c>
      <c r="AV9" s="112">
        <v>4</v>
      </c>
      <c r="AW9" s="112" t="s">
        <v>22</v>
      </c>
      <c r="AX9" s="112">
        <v>2</v>
      </c>
      <c r="AY9" s="112">
        <v>0</v>
      </c>
      <c r="AZ9" s="112">
        <v>0</v>
      </c>
      <c r="BA9" s="112">
        <v>1</v>
      </c>
      <c r="BB9" s="112">
        <v>1</v>
      </c>
      <c r="BC9" s="112">
        <v>2.75</v>
      </c>
      <c r="BD9" s="112">
        <v>2.06</v>
      </c>
      <c r="BE9" s="112">
        <v>3</v>
      </c>
      <c r="BF9" s="112">
        <v>1</v>
      </c>
    </row>
    <row r="10" spans="1:58" ht="15.7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12" t="s">
        <v>23</v>
      </c>
      <c r="AP10" s="112">
        <v>2</v>
      </c>
      <c r="AQ10" s="112">
        <v>0</v>
      </c>
      <c r="AR10" s="112">
        <v>0</v>
      </c>
      <c r="AS10" s="112">
        <v>1</v>
      </c>
      <c r="AT10" s="112">
        <v>1</v>
      </c>
      <c r="AU10" s="112">
        <v>0</v>
      </c>
      <c r="AV10" s="112">
        <v>4</v>
      </c>
      <c r="AW10" s="112" t="s">
        <v>23</v>
      </c>
      <c r="AX10" s="112">
        <v>2</v>
      </c>
      <c r="AY10" s="112">
        <v>0</v>
      </c>
      <c r="AZ10" s="112">
        <v>0</v>
      </c>
      <c r="BA10" s="112">
        <v>1</v>
      </c>
      <c r="BB10" s="112">
        <v>1</v>
      </c>
      <c r="BC10" s="112">
        <v>2.75</v>
      </c>
      <c r="BD10" s="112">
        <v>2.06</v>
      </c>
      <c r="BE10" s="112">
        <v>3</v>
      </c>
      <c r="BF10" s="112">
        <v>1</v>
      </c>
    </row>
    <row r="11" spans="1:58" ht="33.75">
      <c r="A11" s="179"/>
      <c r="B11" s="179"/>
      <c r="C11" s="179"/>
      <c r="D11" s="179"/>
      <c r="E11" s="179"/>
      <c r="F11" s="179"/>
      <c r="G11" s="179"/>
      <c r="Y11" s="17"/>
      <c r="Z11" s="18"/>
      <c r="AA11" s="18"/>
      <c r="AB11" s="18"/>
      <c r="AC11" s="18"/>
      <c r="AD11" s="18"/>
      <c r="AE11" s="19"/>
      <c r="AL11" s="17"/>
      <c r="AM11" s="18"/>
      <c r="AN11" s="18"/>
      <c r="AO11" s="112" t="s">
        <v>24</v>
      </c>
      <c r="AP11" s="112">
        <v>1</v>
      </c>
      <c r="AQ11" s="112">
        <v>1</v>
      </c>
      <c r="AR11" s="112">
        <v>0</v>
      </c>
      <c r="AS11" s="112">
        <v>1</v>
      </c>
      <c r="AT11" s="112">
        <v>1</v>
      </c>
      <c r="AU11" s="112">
        <v>0</v>
      </c>
      <c r="AV11" s="112">
        <v>4</v>
      </c>
      <c r="AW11" s="112" t="s">
        <v>24</v>
      </c>
      <c r="AX11" s="112">
        <v>1</v>
      </c>
      <c r="AY11" s="112">
        <v>1</v>
      </c>
      <c r="AZ11" s="112">
        <v>0</v>
      </c>
      <c r="BA11" s="112">
        <v>1</v>
      </c>
      <c r="BB11" s="112">
        <v>1</v>
      </c>
      <c r="BC11" s="112">
        <v>3</v>
      </c>
      <c r="BD11" s="112">
        <v>1.83</v>
      </c>
      <c r="BE11" s="112">
        <v>3</v>
      </c>
      <c r="BF11" s="112">
        <v>1</v>
      </c>
    </row>
    <row r="12" spans="1:58" ht="33.75">
      <c r="A12" s="20"/>
      <c r="B12" s="20"/>
      <c r="C12" s="20"/>
      <c r="D12" s="20"/>
      <c r="E12" s="20"/>
      <c r="F12" s="20"/>
      <c r="G12" s="20"/>
      <c r="Y12" s="17"/>
      <c r="Z12" s="18"/>
      <c r="AA12" s="18"/>
      <c r="AB12" s="18"/>
      <c r="AC12" s="18"/>
      <c r="AD12" s="18"/>
      <c r="AE12" s="19"/>
      <c r="AL12" s="17"/>
      <c r="AM12" s="18"/>
      <c r="AN12" s="18"/>
      <c r="AO12" s="112" t="s">
        <v>25</v>
      </c>
      <c r="AP12" s="112">
        <v>1</v>
      </c>
      <c r="AQ12" s="112">
        <v>1</v>
      </c>
      <c r="AR12" s="112">
        <v>0</v>
      </c>
      <c r="AS12" s="112">
        <v>0</v>
      </c>
      <c r="AT12" s="112">
        <v>1</v>
      </c>
      <c r="AU12" s="112">
        <v>1</v>
      </c>
      <c r="AV12" s="112">
        <v>4</v>
      </c>
      <c r="AW12" s="112" t="s">
        <v>25</v>
      </c>
      <c r="AX12" s="112">
        <v>1</v>
      </c>
      <c r="AY12" s="112">
        <v>1</v>
      </c>
      <c r="AZ12" s="112">
        <v>0</v>
      </c>
      <c r="BA12" s="112">
        <v>0</v>
      </c>
      <c r="BB12" s="112">
        <v>1</v>
      </c>
      <c r="BC12" s="112">
        <v>2.67</v>
      </c>
      <c r="BD12" s="112">
        <v>2.08</v>
      </c>
      <c r="BE12" s="112">
        <v>2</v>
      </c>
      <c r="BF12" s="112">
        <v>1</v>
      </c>
    </row>
    <row r="13" spans="1:58" ht="33.75">
      <c r="A13" s="20"/>
      <c r="B13" s="20"/>
      <c r="C13" s="20"/>
      <c r="D13" s="20"/>
      <c r="E13" s="20"/>
      <c r="F13" s="20"/>
      <c r="G13" s="20"/>
      <c r="Y13" s="17"/>
      <c r="Z13" s="18"/>
      <c r="AA13" s="18"/>
      <c r="AB13" s="18"/>
      <c r="AC13" s="18"/>
      <c r="AD13" s="18"/>
      <c r="AE13" s="19"/>
      <c r="AL13" s="17"/>
      <c r="AM13" s="18"/>
      <c r="AN13" s="18"/>
      <c r="AO13" s="112" t="s">
        <v>26</v>
      </c>
      <c r="AP13" s="112">
        <v>1</v>
      </c>
      <c r="AQ13" s="112">
        <v>0</v>
      </c>
      <c r="AR13" s="112">
        <v>2</v>
      </c>
      <c r="AS13" s="112">
        <v>0</v>
      </c>
      <c r="AT13" s="112">
        <v>1</v>
      </c>
      <c r="AU13" s="112">
        <v>0</v>
      </c>
      <c r="AV13" s="112">
        <v>4</v>
      </c>
      <c r="AW13" s="112" t="s">
        <v>26</v>
      </c>
      <c r="AX13" s="112">
        <v>1</v>
      </c>
      <c r="AY13" s="112">
        <v>0</v>
      </c>
      <c r="AZ13" s="112">
        <v>2</v>
      </c>
      <c r="BA13" s="112">
        <v>0</v>
      </c>
      <c r="BB13" s="112">
        <v>1</v>
      </c>
      <c r="BC13" s="112">
        <v>3</v>
      </c>
      <c r="BD13" s="112">
        <v>1.63</v>
      </c>
      <c r="BE13" s="112">
        <v>3</v>
      </c>
      <c r="BF13" s="112">
        <v>3</v>
      </c>
    </row>
    <row r="14" spans="1:58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18"/>
      <c r="AA14" s="23"/>
      <c r="AB14" s="23"/>
      <c r="AC14" s="23"/>
      <c r="AD14" s="23"/>
      <c r="AE14" s="19"/>
      <c r="AF14" s="21"/>
      <c r="AG14" s="21"/>
      <c r="AH14" s="21"/>
      <c r="AI14" s="21"/>
      <c r="AJ14" s="21"/>
      <c r="AK14" s="21"/>
      <c r="AL14" s="22"/>
      <c r="AM14" s="18"/>
      <c r="AN14" s="23"/>
      <c r="AO14" s="112" t="s">
        <v>27</v>
      </c>
      <c r="AP14" s="112">
        <v>0</v>
      </c>
      <c r="AQ14" s="112">
        <v>0</v>
      </c>
      <c r="AR14" s="112">
        <v>0</v>
      </c>
      <c r="AS14" s="112">
        <v>0</v>
      </c>
      <c r="AT14" s="112">
        <v>1</v>
      </c>
      <c r="AU14" s="112">
        <v>0</v>
      </c>
      <c r="AV14" s="112">
        <v>1</v>
      </c>
      <c r="AW14" s="112" t="s">
        <v>27</v>
      </c>
      <c r="AX14" s="112">
        <v>0</v>
      </c>
      <c r="AY14" s="112">
        <v>0</v>
      </c>
      <c r="AZ14" s="112">
        <v>0</v>
      </c>
      <c r="BA14" s="112">
        <v>0</v>
      </c>
      <c r="BB14" s="112">
        <v>1</v>
      </c>
      <c r="BC14" s="112">
        <v>5</v>
      </c>
      <c r="BD14" s="112" t="s">
        <v>28</v>
      </c>
      <c r="BE14" s="112">
        <v>5</v>
      </c>
      <c r="BF14" s="112">
        <v>5</v>
      </c>
    </row>
    <row r="15" spans="1:58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18"/>
      <c r="AA15" s="23"/>
      <c r="AB15" s="23"/>
      <c r="AC15" s="23"/>
      <c r="AD15" s="23"/>
      <c r="AE15" s="19"/>
      <c r="AF15" s="21"/>
      <c r="AG15" s="21"/>
      <c r="AH15" s="21"/>
      <c r="AI15" s="21"/>
      <c r="AJ15" s="21"/>
      <c r="AK15" s="21"/>
      <c r="AL15" s="22"/>
      <c r="AM15" s="18"/>
      <c r="AN15" s="23"/>
      <c r="AO15" s="112" t="s">
        <v>29</v>
      </c>
      <c r="AP15" s="112">
        <v>1</v>
      </c>
      <c r="AQ15" s="112">
        <v>1</v>
      </c>
      <c r="AR15" s="112">
        <v>0</v>
      </c>
      <c r="AS15" s="112">
        <v>1</v>
      </c>
      <c r="AT15" s="112">
        <v>1</v>
      </c>
      <c r="AU15" s="112">
        <v>0</v>
      </c>
      <c r="AV15" s="112">
        <v>4</v>
      </c>
      <c r="AW15" s="112" t="s">
        <v>29</v>
      </c>
      <c r="AX15" s="112">
        <v>1</v>
      </c>
      <c r="AY15" s="112">
        <v>1</v>
      </c>
      <c r="AZ15" s="112">
        <v>0</v>
      </c>
      <c r="BA15" s="112">
        <v>1</v>
      </c>
      <c r="BB15" s="112">
        <v>1</v>
      </c>
      <c r="BC15" s="112">
        <v>3</v>
      </c>
      <c r="BD15" s="112">
        <v>1.83</v>
      </c>
      <c r="BE15" s="112">
        <v>3</v>
      </c>
      <c r="BF15" s="112">
        <v>1</v>
      </c>
    </row>
    <row r="16" spans="1:58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  <c r="Z16" s="18"/>
      <c r="AA16" s="23"/>
      <c r="AB16" s="23"/>
      <c r="AC16" s="23"/>
      <c r="AD16" s="23"/>
      <c r="AE16" s="19"/>
      <c r="AF16" s="21"/>
      <c r="AG16" s="21"/>
      <c r="AH16" s="21"/>
      <c r="AI16" s="21"/>
      <c r="AJ16" s="21"/>
      <c r="AK16" s="21"/>
      <c r="AL16" s="22"/>
      <c r="AM16" s="18"/>
      <c r="AN16" s="23"/>
      <c r="AO16" s="112" t="s">
        <v>30</v>
      </c>
      <c r="AP16" s="112">
        <v>2</v>
      </c>
      <c r="AQ16" s="112">
        <v>0</v>
      </c>
      <c r="AR16" s="112">
        <v>0</v>
      </c>
      <c r="AS16" s="112">
        <v>1</v>
      </c>
      <c r="AT16" s="112">
        <v>1</v>
      </c>
      <c r="AU16" s="112">
        <v>0</v>
      </c>
      <c r="AV16" s="112">
        <v>4</v>
      </c>
      <c r="AW16" s="112" t="s">
        <v>30</v>
      </c>
      <c r="AX16" s="112">
        <v>2</v>
      </c>
      <c r="AY16" s="112">
        <v>0</v>
      </c>
      <c r="AZ16" s="112">
        <v>0</v>
      </c>
      <c r="BA16" s="112">
        <v>1</v>
      </c>
      <c r="BB16" s="112">
        <v>1</v>
      </c>
      <c r="BC16" s="112">
        <v>2.75</v>
      </c>
      <c r="BD16" s="112">
        <v>2.06</v>
      </c>
      <c r="BE16" s="112">
        <v>3</v>
      </c>
      <c r="BF16" s="112">
        <v>1</v>
      </c>
    </row>
    <row r="17" spans="1:58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  <c r="Z17" s="18"/>
      <c r="AA17" s="23"/>
      <c r="AB17" s="23"/>
      <c r="AC17" s="23"/>
      <c r="AD17" s="23"/>
      <c r="AE17" s="19"/>
      <c r="AF17" s="21"/>
      <c r="AG17" s="21"/>
      <c r="AH17" s="21"/>
      <c r="AI17" s="21"/>
      <c r="AJ17" s="21"/>
      <c r="AK17" s="21"/>
      <c r="AL17" s="22"/>
      <c r="AM17" s="18"/>
      <c r="AN17" s="23"/>
      <c r="AO17" s="112" t="s">
        <v>31</v>
      </c>
      <c r="AP17" s="112">
        <v>0</v>
      </c>
      <c r="AQ17" s="112">
        <v>0</v>
      </c>
      <c r="AR17" s="112">
        <v>1</v>
      </c>
      <c r="AS17" s="112">
        <v>0</v>
      </c>
      <c r="AT17" s="112">
        <v>3</v>
      </c>
      <c r="AU17" s="112">
        <v>0</v>
      </c>
      <c r="AV17" s="112">
        <v>4</v>
      </c>
      <c r="AW17" s="112" t="s">
        <v>31</v>
      </c>
      <c r="AX17" s="112">
        <v>0</v>
      </c>
      <c r="AY17" s="112">
        <v>0</v>
      </c>
      <c r="AZ17" s="112">
        <v>1</v>
      </c>
      <c r="BA17" s="112">
        <v>0</v>
      </c>
      <c r="BB17" s="112">
        <v>3</v>
      </c>
      <c r="BC17" s="112">
        <v>4.5</v>
      </c>
      <c r="BD17" s="112">
        <v>1</v>
      </c>
      <c r="BE17" s="112">
        <v>5</v>
      </c>
      <c r="BF17" s="112">
        <v>5</v>
      </c>
    </row>
    <row r="18" spans="1:58" ht="21">
      <c r="A18" s="147" t="s">
        <v>32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21"/>
      <c r="W18" s="21"/>
      <c r="X18" s="21"/>
      <c r="Y18" s="24"/>
      <c r="Z18" s="25"/>
      <c r="AA18" s="26"/>
      <c r="AB18" s="27"/>
      <c r="AC18" s="27"/>
      <c r="AD18" s="27"/>
      <c r="AE18" s="19"/>
      <c r="AF18" s="21"/>
      <c r="AG18" s="21"/>
      <c r="AH18" s="21"/>
      <c r="AI18" s="21"/>
      <c r="AJ18" s="21"/>
      <c r="AK18" s="21"/>
      <c r="AL18" s="24"/>
      <c r="AM18" s="25"/>
      <c r="AN18" s="26"/>
      <c r="AO18" s="112" t="s">
        <v>33</v>
      </c>
      <c r="AP18" s="112"/>
      <c r="AQ18" s="112"/>
      <c r="AR18" s="112"/>
      <c r="AS18" s="112"/>
      <c r="AT18" s="112"/>
      <c r="AU18" s="112"/>
      <c r="AV18" s="112"/>
      <c r="AW18" s="112" t="s">
        <v>33</v>
      </c>
      <c r="AX18" s="112"/>
      <c r="AY18" s="112"/>
      <c r="AZ18" s="112"/>
      <c r="BA18" s="112"/>
      <c r="BB18" s="112"/>
      <c r="BC18" s="112"/>
      <c r="BD18" s="112"/>
      <c r="BE18" s="112"/>
      <c r="BF18" s="112"/>
    </row>
    <row r="19" spans="1:58" s="31" customFormat="1" ht="2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9"/>
      <c r="W19" s="29"/>
      <c r="X19" s="29"/>
      <c r="Y19" s="24"/>
      <c r="Z19" s="25"/>
      <c r="AA19" s="26"/>
      <c r="AB19" s="27"/>
      <c r="AC19" s="27"/>
      <c r="AD19" s="27"/>
      <c r="AE19" s="30"/>
      <c r="AF19" s="29"/>
      <c r="AG19" s="29"/>
      <c r="AH19" s="29"/>
      <c r="AI19" s="29"/>
      <c r="AJ19" s="29"/>
      <c r="AK19" s="29"/>
      <c r="AL19" s="18"/>
      <c r="AM19" s="25"/>
      <c r="AN19" s="26"/>
      <c r="AW19" s="31" t="s">
        <v>34</v>
      </c>
    </row>
    <row r="20" spans="1:58" ht="21">
      <c r="A20" s="3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8"/>
      <c r="V20" s="25"/>
      <c r="W20" s="26"/>
      <c r="X20" s="27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</row>
    <row r="21" spans="1:58" ht="21">
      <c r="A21" s="32" t="s">
        <v>35</v>
      </c>
      <c r="B21" s="27"/>
      <c r="C21" s="19"/>
      <c r="D21" s="21"/>
      <c r="E21" s="21"/>
      <c r="F21" s="21"/>
      <c r="G21" s="21"/>
      <c r="H21" s="18"/>
      <c r="I21" s="25"/>
      <c r="J21" s="26"/>
      <c r="K21" s="27"/>
      <c r="L21" s="27"/>
      <c r="M21" s="27"/>
      <c r="N21" s="19"/>
      <c r="P21" s="21"/>
      <c r="Q21" s="21"/>
      <c r="R21" s="21"/>
      <c r="S21" s="21"/>
      <c r="T21" s="21"/>
      <c r="U21" s="18"/>
      <c r="V21" s="25"/>
      <c r="W21" s="26"/>
      <c r="X21" s="27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</row>
    <row r="22" spans="1:58" ht="18.75" customHeight="1">
      <c r="A22" s="27"/>
      <c r="B22" s="27"/>
      <c r="C22" s="19"/>
      <c r="D22" s="21"/>
      <c r="E22" s="21"/>
      <c r="F22" s="21"/>
      <c r="G22" s="21"/>
      <c r="H22" s="18"/>
      <c r="I22" s="25"/>
      <c r="J22" s="26"/>
      <c r="K22" s="27"/>
      <c r="L22" s="27"/>
      <c r="M22" s="33"/>
      <c r="N22" s="19"/>
      <c r="P22" s="21"/>
      <c r="Q22" s="21"/>
      <c r="R22" s="21"/>
      <c r="S22" s="21"/>
      <c r="T22" s="21"/>
      <c r="U22" s="18"/>
      <c r="V22" s="25"/>
      <c r="W22" s="26"/>
      <c r="X22" s="27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</row>
    <row r="23" spans="1:58" ht="34.5" customHeight="1">
      <c r="A23" s="27"/>
      <c r="B23" s="114" t="s">
        <v>36</v>
      </c>
      <c r="C23" s="34">
        <v>0</v>
      </c>
      <c r="D23" s="35">
        <f>C23/$C$26</f>
        <v>0</v>
      </c>
      <c r="E23" s="36"/>
      <c r="F23" s="21"/>
      <c r="G23" s="21"/>
      <c r="H23" s="25"/>
      <c r="I23" s="25"/>
      <c r="J23" s="26"/>
      <c r="K23" s="27"/>
      <c r="L23" s="33"/>
      <c r="M23" s="33"/>
      <c r="N23" s="19"/>
      <c r="P23" s="37"/>
      <c r="Q23" s="37"/>
      <c r="R23" s="37"/>
      <c r="S23" s="37"/>
      <c r="T23" s="37"/>
      <c r="U23" s="18"/>
      <c r="V23" s="25"/>
      <c r="W23" s="26"/>
      <c r="X23" s="27"/>
    </row>
    <row r="24" spans="1:58" ht="18.75" customHeight="1">
      <c r="A24" s="27"/>
      <c r="B24" s="115" t="s">
        <v>44</v>
      </c>
      <c r="C24" s="34">
        <v>0</v>
      </c>
      <c r="D24" s="35">
        <f>C24/$C$26</f>
        <v>0</v>
      </c>
      <c r="E24" s="36"/>
      <c r="F24" s="21"/>
      <c r="G24" s="21"/>
      <c r="H24" s="24"/>
      <c r="I24" s="18"/>
      <c r="J24" s="26"/>
      <c r="K24" s="27"/>
      <c r="L24" s="33"/>
      <c r="M24" s="33"/>
      <c r="N24" s="19"/>
      <c r="P24" s="37"/>
      <c r="Q24" s="37"/>
      <c r="R24" s="37"/>
      <c r="S24" s="37"/>
      <c r="T24" s="37"/>
      <c r="U24" s="18"/>
      <c r="V24" s="25"/>
      <c r="W24" s="26"/>
      <c r="X24" s="27"/>
    </row>
    <row r="25" spans="1:58" ht="18.75" customHeight="1">
      <c r="A25" s="27"/>
      <c r="B25" s="115" t="str">
        <f>AP28</f>
        <v>Ambas</v>
      </c>
      <c r="C25" s="34">
        <f>AQ28</f>
        <v>4</v>
      </c>
      <c r="D25" s="35">
        <f>C25/$C$26</f>
        <v>1</v>
      </c>
      <c r="E25" s="36"/>
      <c r="F25" s="21"/>
      <c r="G25" s="21"/>
      <c r="H25" s="21"/>
      <c r="I25" s="21"/>
      <c r="J25" s="21"/>
      <c r="K25" s="21"/>
      <c r="L25" s="21"/>
      <c r="P25" s="37"/>
      <c r="Q25" s="37"/>
      <c r="R25" s="37"/>
      <c r="S25" s="37"/>
      <c r="T25" s="37"/>
      <c r="U25" s="18"/>
      <c r="V25" s="25"/>
      <c r="W25" s="26"/>
      <c r="X25" s="27"/>
      <c r="AO25" s="94" t="s">
        <v>37</v>
      </c>
      <c r="AP25" s="94"/>
      <c r="AQ25" s="94"/>
      <c r="AR25" s="94"/>
      <c r="AS25" s="94"/>
      <c r="AT25" s="94"/>
    </row>
    <row r="26" spans="1:58" ht="18.75" customHeight="1">
      <c r="A26" s="27"/>
      <c r="B26" s="116" t="s">
        <v>15</v>
      </c>
      <c r="C26" s="117">
        <f>SUM(C23:C25)</f>
        <v>4</v>
      </c>
      <c r="D26" s="38"/>
      <c r="E26" s="36"/>
      <c r="F26" s="21"/>
      <c r="G26" s="21"/>
      <c r="H26" s="21"/>
      <c r="I26" s="21"/>
      <c r="J26" s="21"/>
      <c r="K26" s="21"/>
      <c r="L26" s="21"/>
      <c r="P26" s="37"/>
      <c r="Q26" s="37"/>
      <c r="R26" s="37"/>
      <c r="S26" s="37"/>
      <c r="T26" s="37"/>
      <c r="U26" s="18"/>
      <c r="V26" s="25"/>
      <c r="W26" s="26"/>
      <c r="X26" s="27"/>
      <c r="AO26" s="112" t="s">
        <v>38</v>
      </c>
      <c r="AP26" s="112"/>
      <c r="AQ26" s="112"/>
      <c r="AR26" s="112"/>
      <c r="AS26" s="112"/>
      <c r="AT26" s="112"/>
    </row>
    <row r="27" spans="1:58" ht="18.75" customHeight="1">
      <c r="A27" s="27"/>
      <c r="E27" s="36"/>
      <c r="F27" s="21"/>
      <c r="G27" s="21"/>
      <c r="H27" s="21"/>
      <c r="I27" s="21"/>
      <c r="J27" s="21"/>
      <c r="K27" s="21"/>
      <c r="L27" s="21"/>
      <c r="P27" s="37"/>
      <c r="Q27" s="37"/>
      <c r="R27" s="37"/>
      <c r="S27" s="37"/>
      <c r="T27" s="37"/>
      <c r="U27" s="37"/>
      <c r="V27" s="37"/>
      <c r="W27" s="37"/>
      <c r="X27" s="21"/>
      <c r="AO27" s="112"/>
      <c r="AP27" s="112"/>
      <c r="AQ27" s="112" t="s">
        <v>39</v>
      </c>
      <c r="AR27" s="112" t="s">
        <v>40</v>
      </c>
      <c r="AS27" s="112" t="s">
        <v>41</v>
      </c>
      <c r="AT27" s="112" t="s">
        <v>42</v>
      </c>
    </row>
    <row r="28" spans="1:58">
      <c r="A28" s="21"/>
      <c r="E28" s="21"/>
      <c r="F28" s="21"/>
      <c r="G28" s="21"/>
      <c r="H28" s="21"/>
      <c r="I28" s="21"/>
      <c r="J28" s="21"/>
      <c r="K28" s="21"/>
      <c r="L28" s="21"/>
      <c r="P28" s="37"/>
      <c r="Q28" s="37"/>
      <c r="R28" s="37"/>
      <c r="S28" s="37"/>
      <c r="T28" s="37"/>
      <c r="U28" s="37"/>
      <c r="V28" s="37"/>
      <c r="W28" s="37"/>
      <c r="X28" s="21"/>
      <c r="AO28" s="112" t="s">
        <v>43</v>
      </c>
      <c r="AP28" s="112" t="s">
        <v>45</v>
      </c>
      <c r="AQ28" s="112">
        <v>4</v>
      </c>
      <c r="AR28" s="112">
        <v>100</v>
      </c>
      <c r="AS28" s="112">
        <v>100</v>
      </c>
      <c r="AT28" s="112">
        <v>100</v>
      </c>
    </row>
    <row r="29" spans="1:58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P29" s="37"/>
      <c r="Q29" s="37"/>
      <c r="R29" s="37"/>
      <c r="S29" s="37"/>
      <c r="T29" s="37"/>
      <c r="U29" s="37"/>
      <c r="V29" s="37"/>
      <c r="W29" s="37"/>
      <c r="X29" s="21"/>
      <c r="AO29" s="112" t="s">
        <v>33</v>
      </c>
      <c r="AP29" s="112"/>
      <c r="AQ29" s="112"/>
      <c r="AR29" s="112"/>
      <c r="AS29" s="112"/>
      <c r="AT29" s="112"/>
    </row>
    <row r="30" spans="1:58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P30" s="37"/>
      <c r="Q30" s="37"/>
      <c r="R30" s="37"/>
      <c r="S30" s="37"/>
      <c r="T30" s="37"/>
      <c r="U30" s="37"/>
      <c r="V30" s="37"/>
      <c r="W30" s="37"/>
      <c r="X30" s="21"/>
      <c r="AO30" s="112"/>
      <c r="AP30" s="112"/>
      <c r="AQ30" s="112"/>
      <c r="AR30" s="112"/>
      <c r="AS30" s="112"/>
      <c r="AT30" s="112"/>
    </row>
    <row r="31" spans="1:58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P31" s="37"/>
      <c r="Q31" s="37"/>
      <c r="R31" s="37"/>
      <c r="S31" s="37"/>
      <c r="T31" s="37"/>
      <c r="U31" s="37"/>
      <c r="V31" s="37"/>
      <c r="W31" s="37"/>
      <c r="X31" s="21"/>
      <c r="AO31" s="112"/>
      <c r="AP31" s="112"/>
      <c r="AQ31" s="112"/>
      <c r="AR31" s="112"/>
      <c r="AS31" s="112"/>
      <c r="AT31" s="112"/>
    </row>
    <row r="32" spans="1:58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P32" s="37"/>
      <c r="Q32" s="37"/>
      <c r="R32" s="37"/>
      <c r="S32" s="37"/>
      <c r="T32" s="37"/>
      <c r="U32" s="37"/>
      <c r="V32" s="37"/>
      <c r="W32" s="37"/>
      <c r="X32" s="21"/>
      <c r="AO32" s="112"/>
      <c r="AP32" s="112"/>
      <c r="AQ32" s="112"/>
      <c r="AR32" s="112"/>
      <c r="AS32" s="112"/>
      <c r="AT32" s="112"/>
    </row>
    <row r="33" spans="1:49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P33" s="37"/>
      <c r="Q33" s="37"/>
      <c r="R33" s="37"/>
      <c r="S33" s="37"/>
      <c r="T33" s="37"/>
      <c r="U33" s="37"/>
      <c r="V33" s="37"/>
      <c r="W33" s="37"/>
      <c r="X33" s="21"/>
      <c r="AO33" s="94"/>
      <c r="AP33" s="94"/>
      <c r="AQ33" s="94"/>
      <c r="AR33" s="94"/>
      <c r="AS33" s="94"/>
      <c r="AT33" s="94"/>
    </row>
    <row r="34" spans="1:49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P34" s="37"/>
      <c r="Q34" s="37"/>
      <c r="R34" s="37"/>
      <c r="S34" s="37"/>
      <c r="T34" s="37"/>
      <c r="U34" s="37"/>
      <c r="V34" s="37"/>
      <c r="W34" s="37"/>
      <c r="X34" s="21"/>
      <c r="AO34" s="94"/>
      <c r="AP34" s="94"/>
      <c r="AQ34" s="94"/>
      <c r="AR34" s="94"/>
      <c r="AS34" s="94"/>
      <c r="AT34" s="94"/>
    </row>
    <row r="35" spans="1:49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P35" s="37"/>
      <c r="Q35" s="37"/>
      <c r="R35" s="37"/>
      <c r="S35" s="37"/>
      <c r="T35" s="37"/>
      <c r="U35" s="37"/>
      <c r="V35" s="37"/>
      <c r="W35" s="37"/>
      <c r="X35" s="21"/>
      <c r="AO35" s="94"/>
      <c r="AP35" s="94"/>
      <c r="AQ35" s="94"/>
      <c r="AR35" s="94"/>
      <c r="AS35" s="94"/>
      <c r="AT35" s="94"/>
    </row>
    <row r="36" spans="1:49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P36" s="37"/>
      <c r="Q36" s="37"/>
      <c r="R36" s="37"/>
      <c r="S36" s="37"/>
      <c r="T36" s="37"/>
      <c r="U36" s="37"/>
      <c r="V36" s="37"/>
      <c r="W36" s="37"/>
      <c r="X36" s="21"/>
      <c r="AO36" s="94"/>
      <c r="AP36" s="94"/>
      <c r="AQ36" s="94"/>
      <c r="AR36" s="94"/>
      <c r="AS36" s="94"/>
      <c r="AT36" s="94"/>
    </row>
    <row r="37" spans="1:49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P37" s="37"/>
      <c r="Q37" s="37"/>
      <c r="R37" s="37"/>
      <c r="S37" s="37"/>
      <c r="T37" s="37"/>
      <c r="U37" s="37"/>
      <c r="V37" s="37"/>
      <c r="W37" s="37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94"/>
      <c r="AP37" s="94"/>
      <c r="AQ37" s="94"/>
      <c r="AR37" s="94"/>
      <c r="AS37" s="94"/>
      <c r="AT37" s="94"/>
    </row>
    <row r="38" spans="1:49" ht="18.75">
      <c r="A38" s="21"/>
      <c r="B38" s="39"/>
      <c r="C38" s="39"/>
      <c r="D38" s="39"/>
      <c r="E38" s="39"/>
      <c r="F38" s="39"/>
      <c r="G38" s="39"/>
      <c r="H38" s="39"/>
      <c r="I38" s="37"/>
      <c r="J38" s="40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94"/>
      <c r="AP38" s="94"/>
      <c r="AQ38" s="94"/>
      <c r="AR38" s="94"/>
      <c r="AS38" s="94"/>
      <c r="AT38" s="94"/>
    </row>
    <row r="39" spans="1:49" ht="18.75">
      <c r="A39" s="21"/>
      <c r="B39" s="39"/>
      <c r="C39" s="39"/>
      <c r="D39" s="39"/>
      <c r="E39" s="39"/>
      <c r="F39" s="39"/>
      <c r="G39" s="39"/>
      <c r="H39" s="39"/>
      <c r="I39" s="37"/>
      <c r="J39" s="40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94"/>
      <c r="AP39" s="94"/>
      <c r="AQ39" s="94"/>
      <c r="AR39" s="94"/>
      <c r="AS39" s="94"/>
      <c r="AT39" s="94"/>
    </row>
    <row r="40" spans="1:49" ht="20.25">
      <c r="A40" s="21"/>
      <c r="B40" s="41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94"/>
      <c r="AP40" s="94"/>
      <c r="AQ40" s="94"/>
      <c r="AR40" s="94"/>
      <c r="AS40" s="94"/>
      <c r="AT40" s="94"/>
    </row>
    <row r="41" spans="1:49" ht="20.25">
      <c r="A41" s="21"/>
      <c r="B41" s="42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94"/>
      <c r="AP41" s="94"/>
      <c r="AQ41" s="94"/>
      <c r="AR41" s="94"/>
      <c r="AS41" s="94"/>
      <c r="AT41" s="94"/>
    </row>
    <row r="42" spans="1:49" ht="20.25">
      <c r="A42" s="21"/>
      <c r="B42" s="4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94"/>
      <c r="AP42" s="94"/>
      <c r="AQ42" s="94"/>
      <c r="AR42" s="94"/>
      <c r="AS42" s="94"/>
      <c r="AT42" s="94"/>
    </row>
    <row r="43" spans="1:49" ht="20.25" customHeight="1">
      <c r="A43" s="159" t="s">
        <v>46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94"/>
      <c r="AP43" s="94"/>
      <c r="AQ43" s="94"/>
      <c r="AR43" s="94"/>
      <c r="AS43" s="94"/>
      <c r="AT43" s="94"/>
    </row>
    <row r="44" spans="1:49" ht="21.75" customHeight="1" thickBot="1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94"/>
      <c r="AP44" s="94"/>
      <c r="AQ44" s="94"/>
      <c r="AR44" s="94"/>
      <c r="AS44" s="94"/>
      <c r="AT44" s="94"/>
    </row>
    <row r="45" spans="1:49" ht="1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161" t="s">
        <v>47</v>
      </c>
      <c r="W45" s="162"/>
      <c r="X45" s="162"/>
      <c r="Y45" s="162"/>
      <c r="Z45" s="162"/>
      <c r="AA45" s="163"/>
      <c r="AB45" s="43"/>
      <c r="AC45" s="161" t="s">
        <v>48</v>
      </c>
      <c r="AD45" s="162"/>
      <c r="AE45" s="162"/>
      <c r="AF45" s="162"/>
      <c r="AG45" s="162"/>
      <c r="AH45" s="163"/>
      <c r="AI45" s="155" t="s">
        <v>49</v>
      </c>
      <c r="AJ45" s="156"/>
      <c r="AK45" s="146" t="s">
        <v>50</v>
      </c>
      <c r="AL45" s="146"/>
      <c r="AM45" s="146"/>
      <c r="AN45" s="146"/>
      <c r="AO45" s="94"/>
      <c r="AP45" s="94"/>
      <c r="AQ45" s="94"/>
      <c r="AR45" s="94"/>
      <c r="AS45" s="94"/>
      <c r="AT45" s="94"/>
    </row>
    <row r="46" spans="1:49" ht="41.25" customHeight="1" thickBo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164"/>
      <c r="W46" s="165"/>
      <c r="X46" s="165"/>
      <c r="Y46" s="165"/>
      <c r="Z46" s="165"/>
      <c r="AA46" s="166"/>
      <c r="AB46" s="43"/>
      <c r="AC46" s="164"/>
      <c r="AD46" s="165"/>
      <c r="AE46" s="165"/>
      <c r="AF46" s="165"/>
      <c r="AG46" s="165"/>
      <c r="AH46" s="166"/>
      <c r="AI46" s="157"/>
      <c r="AJ46" s="158"/>
      <c r="AK46" s="146"/>
      <c r="AL46" s="146"/>
      <c r="AM46" s="146"/>
      <c r="AN46" s="146"/>
      <c r="AO46" s="94"/>
      <c r="AP46" s="94"/>
      <c r="AQ46" s="94"/>
      <c r="AR46" s="94"/>
      <c r="AS46" s="94"/>
      <c r="AT46" s="94"/>
    </row>
    <row r="47" spans="1:49" s="54" customFormat="1" ht="44.25" customHeight="1">
      <c r="A47" s="149" t="s">
        <v>51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50"/>
      <c r="V47" s="44">
        <v>1</v>
      </c>
      <c r="W47" s="45">
        <v>2</v>
      </c>
      <c r="X47" s="45">
        <v>3</v>
      </c>
      <c r="Y47" s="45">
        <v>4</v>
      </c>
      <c r="Z47" s="45">
        <v>5</v>
      </c>
      <c r="AA47" s="46" t="s">
        <v>52</v>
      </c>
      <c r="AB47" s="47" t="s">
        <v>53</v>
      </c>
      <c r="AC47" s="48">
        <v>1</v>
      </c>
      <c r="AD47" s="49">
        <v>2</v>
      </c>
      <c r="AE47" s="49">
        <v>3</v>
      </c>
      <c r="AF47" s="49">
        <v>4</v>
      </c>
      <c r="AG47" s="49">
        <v>5</v>
      </c>
      <c r="AH47" s="50" t="s">
        <v>52</v>
      </c>
      <c r="AI47" s="51" t="s">
        <v>54</v>
      </c>
      <c r="AJ47" s="51" t="s">
        <v>55</v>
      </c>
      <c r="AK47" s="52" t="s">
        <v>56</v>
      </c>
      <c r="AL47" s="53" t="s">
        <v>57</v>
      </c>
      <c r="AM47" s="53" t="s">
        <v>58</v>
      </c>
      <c r="AN47" s="53" t="s">
        <v>59</v>
      </c>
      <c r="AO47" s="94"/>
      <c r="AP47" s="94"/>
      <c r="AQ47" s="94"/>
      <c r="AR47" s="94"/>
      <c r="AS47" s="94"/>
      <c r="AT47" s="94"/>
      <c r="AU47"/>
      <c r="AV47"/>
      <c r="AW47"/>
    </row>
    <row r="48" spans="1:49" s="60" customFormat="1" ht="20.100000000000001" customHeight="1">
      <c r="A48" s="55" t="s">
        <v>60</v>
      </c>
      <c r="B48" s="151" t="s">
        <v>61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3"/>
      <c r="V48" s="56">
        <f>+AP3</f>
        <v>0</v>
      </c>
      <c r="W48" s="56">
        <f t="shared" ref="W48:AA50" si="0">+AQ3</f>
        <v>0</v>
      </c>
      <c r="X48" s="56">
        <f t="shared" si="0"/>
        <v>2</v>
      </c>
      <c r="Y48" s="56">
        <f t="shared" si="0"/>
        <v>1</v>
      </c>
      <c r="Z48" s="56">
        <f t="shared" si="0"/>
        <v>1</v>
      </c>
      <c r="AA48" s="56">
        <f t="shared" si="0"/>
        <v>0</v>
      </c>
      <c r="AB48" s="56">
        <f>SUM(V48:AA48)</f>
        <v>4</v>
      </c>
      <c r="AC48" s="35">
        <f t="shared" ref="AC48:AH50" si="1">V48/$AB48</f>
        <v>0</v>
      </c>
      <c r="AD48" s="35">
        <f t="shared" si="1"/>
        <v>0</v>
      </c>
      <c r="AE48" s="35">
        <f t="shared" si="1"/>
        <v>0.5</v>
      </c>
      <c r="AF48" s="35">
        <f t="shared" si="1"/>
        <v>0.25</v>
      </c>
      <c r="AG48" s="35">
        <f t="shared" si="1"/>
        <v>0.25</v>
      </c>
      <c r="AH48" s="35">
        <f t="shared" si="1"/>
        <v>0</v>
      </c>
      <c r="AI48" s="57">
        <f>(V48+W48)/(V48+W48+X48+Y48+Z48)</f>
        <v>0</v>
      </c>
      <c r="AJ48" s="57">
        <f>(X48+Y48+Z48)/(V48+W48+X48+Y48+Z48)</f>
        <v>1</v>
      </c>
      <c r="AK48" s="58">
        <f>+BC3</f>
        <v>3.75</v>
      </c>
      <c r="AL48" s="58">
        <f t="shared" ref="AL48:AN50" si="2">+BD3</f>
        <v>0.96</v>
      </c>
      <c r="AM48" s="59">
        <f t="shared" si="2"/>
        <v>4</v>
      </c>
      <c r="AN48" s="59">
        <f t="shared" si="2"/>
        <v>3</v>
      </c>
      <c r="AO48" s="94"/>
      <c r="AP48" s="94"/>
      <c r="AQ48" s="94"/>
      <c r="AR48" s="94"/>
      <c r="AS48" s="94"/>
      <c r="AT48" s="94"/>
      <c r="AU48"/>
      <c r="AV48"/>
      <c r="AW48"/>
    </row>
    <row r="49" spans="1:49" s="60" customFormat="1" ht="20.100000000000001" customHeight="1">
      <c r="A49" s="55" t="s">
        <v>62</v>
      </c>
      <c r="B49" s="151" t="s">
        <v>63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3"/>
      <c r="V49" s="56">
        <f t="shared" ref="V49:V50" si="3">+AP4</f>
        <v>1</v>
      </c>
      <c r="W49" s="56">
        <f t="shared" si="0"/>
        <v>1</v>
      </c>
      <c r="X49" s="56">
        <f t="shared" si="0"/>
        <v>1</v>
      </c>
      <c r="Y49" s="56">
        <f t="shared" si="0"/>
        <v>0</v>
      </c>
      <c r="Z49" s="56">
        <f t="shared" si="0"/>
        <v>1</v>
      </c>
      <c r="AA49" s="56">
        <f t="shared" si="0"/>
        <v>0</v>
      </c>
      <c r="AB49" s="56">
        <f t="shared" ref="AB49:AB50" si="4">SUM(V49:AA49)</f>
        <v>4</v>
      </c>
      <c r="AC49" s="35">
        <f t="shared" si="1"/>
        <v>0.25</v>
      </c>
      <c r="AD49" s="35">
        <f t="shared" si="1"/>
        <v>0.25</v>
      </c>
      <c r="AE49" s="35">
        <f t="shared" si="1"/>
        <v>0.25</v>
      </c>
      <c r="AF49" s="35">
        <f t="shared" si="1"/>
        <v>0</v>
      </c>
      <c r="AG49" s="35">
        <f t="shared" si="1"/>
        <v>0.25</v>
      </c>
      <c r="AH49" s="35">
        <f t="shared" si="1"/>
        <v>0</v>
      </c>
      <c r="AI49" s="57">
        <f>(V49+W49)/(V49+W49+X49+Y49+Z49)</f>
        <v>0.5</v>
      </c>
      <c r="AJ49" s="57">
        <f>(X49+Y49+Z49)/(V49+W49+X49+Y49+Z49)</f>
        <v>0.5</v>
      </c>
      <c r="AK49" s="58">
        <f t="shared" ref="AK49:AK50" si="5">+BC4</f>
        <v>2.75</v>
      </c>
      <c r="AL49" s="58">
        <f t="shared" si="2"/>
        <v>1.71</v>
      </c>
      <c r="AM49" s="59">
        <f t="shared" si="2"/>
        <v>3</v>
      </c>
      <c r="AN49" s="59">
        <f t="shared" si="2"/>
        <v>1</v>
      </c>
      <c r="AO49" s="94"/>
      <c r="AP49" s="94"/>
      <c r="AQ49" s="94"/>
      <c r="AR49" s="94"/>
      <c r="AS49" s="94"/>
      <c r="AT49" s="94"/>
      <c r="AU49"/>
      <c r="AV49"/>
      <c r="AW49"/>
    </row>
    <row r="50" spans="1:49" s="60" customFormat="1" ht="20.100000000000001" customHeight="1">
      <c r="A50" s="55" t="s">
        <v>64</v>
      </c>
      <c r="B50" s="151" t="s">
        <v>65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3"/>
      <c r="V50" s="56">
        <f t="shared" si="3"/>
        <v>0</v>
      </c>
      <c r="W50" s="56">
        <f t="shared" si="0"/>
        <v>1</v>
      </c>
      <c r="X50" s="56">
        <f t="shared" si="0"/>
        <v>0</v>
      </c>
      <c r="Y50" s="56">
        <f t="shared" si="0"/>
        <v>2</v>
      </c>
      <c r="Z50" s="56">
        <f t="shared" si="0"/>
        <v>1</v>
      </c>
      <c r="AA50" s="56">
        <f t="shared" si="0"/>
        <v>0</v>
      </c>
      <c r="AB50" s="56">
        <f t="shared" si="4"/>
        <v>4</v>
      </c>
      <c r="AC50" s="35">
        <f t="shared" si="1"/>
        <v>0</v>
      </c>
      <c r="AD50" s="35">
        <f t="shared" si="1"/>
        <v>0.25</v>
      </c>
      <c r="AE50" s="35">
        <f t="shared" si="1"/>
        <v>0</v>
      </c>
      <c r="AF50" s="35">
        <f t="shared" si="1"/>
        <v>0.5</v>
      </c>
      <c r="AG50" s="35">
        <f t="shared" si="1"/>
        <v>0.25</v>
      </c>
      <c r="AH50" s="35">
        <f t="shared" si="1"/>
        <v>0</v>
      </c>
      <c r="AI50" s="57">
        <f>(V50+W50)/(V50+W50+X50+Y50+Z50)</f>
        <v>0.25</v>
      </c>
      <c r="AJ50" s="57">
        <f>(X50+Y50+Z50)/(V50+W50+X50+Y50+Z50)</f>
        <v>0.75</v>
      </c>
      <c r="AK50" s="58">
        <f t="shared" si="5"/>
        <v>3.75</v>
      </c>
      <c r="AL50" s="58">
        <f t="shared" si="2"/>
        <v>1.26</v>
      </c>
      <c r="AM50" s="59">
        <f t="shared" si="2"/>
        <v>4</v>
      </c>
      <c r="AN50" s="59">
        <f t="shared" si="2"/>
        <v>4</v>
      </c>
      <c r="AO50" s="94"/>
      <c r="AP50" s="94"/>
      <c r="AQ50" s="94"/>
      <c r="AR50" s="94"/>
      <c r="AS50" s="94"/>
      <c r="AT50" s="94"/>
      <c r="AU50"/>
      <c r="AV50"/>
      <c r="AW50"/>
    </row>
    <row r="51" spans="1:49" s="54" customFormat="1" ht="16.5" customHeight="1">
      <c r="A51" s="175"/>
      <c r="B51" s="175"/>
      <c r="C51" s="175"/>
      <c r="D51" s="175"/>
      <c r="E51" s="175"/>
      <c r="F51" s="175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94"/>
      <c r="AP51" s="94"/>
      <c r="AQ51" s="94"/>
      <c r="AR51" s="94"/>
      <c r="AS51" s="94"/>
      <c r="AT51" s="94"/>
      <c r="AU51"/>
      <c r="AV51"/>
      <c r="AW51"/>
    </row>
    <row r="52" spans="1:49" s="54" customFormat="1" ht="16.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4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94"/>
      <c r="AP52" s="94"/>
      <c r="AQ52" s="94"/>
      <c r="AR52" s="94"/>
      <c r="AS52" s="94"/>
      <c r="AT52" s="94"/>
      <c r="AU52"/>
      <c r="AV52"/>
      <c r="AW52"/>
    </row>
    <row r="53" spans="1:49" s="54" customFormat="1" ht="20.25" customHeight="1">
      <c r="A53" s="65"/>
      <c r="B53" s="2"/>
      <c r="C53" s="65"/>
      <c r="D53" s="65"/>
      <c r="E53" s="65"/>
      <c r="F53" s="65"/>
      <c r="G53" s="65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3"/>
      <c r="AO53" s="94"/>
      <c r="AP53" s="94"/>
      <c r="AQ53" s="94"/>
      <c r="AR53" s="94"/>
      <c r="AS53" s="94"/>
      <c r="AT53" s="94"/>
      <c r="AU53"/>
      <c r="AV53"/>
      <c r="AW53"/>
    </row>
    <row r="54" spans="1:49" s="54" customFormat="1" ht="20.25" customHeight="1">
      <c r="A54" s="159" t="s">
        <v>66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3"/>
      <c r="AO54" s="94"/>
      <c r="AP54" s="94"/>
      <c r="AQ54" s="94"/>
      <c r="AR54" s="94"/>
      <c r="AS54" s="94"/>
      <c r="AT54" s="94"/>
      <c r="AU54"/>
      <c r="AV54"/>
      <c r="AW54"/>
    </row>
    <row r="55" spans="1:49" s="54" customFormat="1" ht="20.25" customHeight="1" thickBot="1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3"/>
      <c r="AO55" s="94"/>
      <c r="AP55" s="94"/>
      <c r="AQ55" s="94"/>
      <c r="AR55" s="94"/>
      <c r="AS55" s="94"/>
      <c r="AT55" s="94"/>
      <c r="AU55"/>
      <c r="AV55"/>
      <c r="AW55"/>
    </row>
    <row r="56" spans="1:49" s="60" customFormat="1" ht="18.75" customHeight="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161" t="s">
        <v>47</v>
      </c>
      <c r="W56" s="162"/>
      <c r="X56" s="162"/>
      <c r="Y56" s="162"/>
      <c r="Z56" s="162"/>
      <c r="AA56" s="163"/>
      <c r="AB56" s="43"/>
      <c r="AC56" s="161" t="s">
        <v>48</v>
      </c>
      <c r="AD56" s="162"/>
      <c r="AE56" s="162"/>
      <c r="AF56" s="162"/>
      <c r="AG56" s="162"/>
      <c r="AH56" s="163"/>
      <c r="AI56" s="155" t="s">
        <v>49</v>
      </c>
      <c r="AJ56" s="156"/>
      <c r="AK56" s="146" t="s">
        <v>50</v>
      </c>
      <c r="AL56" s="146"/>
      <c r="AM56" s="146"/>
      <c r="AN56" s="146"/>
      <c r="AO56" s="94"/>
      <c r="AP56" s="94"/>
      <c r="AQ56" s="94"/>
      <c r="AR56" s="94"/>
      <c r="AS56" s="94"/>
      <c r="AT56" s="94"/>
      <c r="AU56"/>
      <c r="AV56"/>
      <c r="AW56"/>
    </row>
    <row r="57" spans="1:49" s="54" customFormat="1" ht="30.75" customHeight="1" thickBot="1">
      <c r="A57" s="61"/>
      <c r="B57" s="176"/>
      <c r="C57" s="176"/>
      <c r="D57" s="68"/>
      <c r="E57" s="68"/>
      <c r="F57" s="68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164"/>
      <c r="W57" s="165"/>
      <c r="X57" s="165"/>
      <c r="Y57" s="165"/>
      <c r="Z57" s="165"/>
      <c r="AA57" s="166"/>
      <c r="AB57" s="43"/>
      <c r="AC57" s="164"/>
      <c r="AD57" s="165"/>
      <c r="AE57" s="165"/>
      <c r="AF57" s="165"/>
      <c r="AG57" s="165"/>
      <c r="AH57" s="166"/>
      <c r="AI57" s="157"/>
      <c r="AJ57" s="158"/>
      <c r="AK57" s="146"/>
      <c r="AL57" s="146"/>
      <c r="AM57" s="146"/>
      <c r="AN57" s="146"/>
      <c r="AO57" s="94"/>
      <c r="AP57" s="94"/>
      <c r="AQ57" s="94"/>
      <c r="AR57" s="94"/>
      <c r="AS57" s="94"/>
      <c r="AT57" s="94"/>
      <c r="AU57"/>
      <c r="AV57"/>
      <c r="AW57"/>
    </row>
    <row r="58" spans="1:49" s="54" customFormat="1" ht="36.75" customHeight="1">
      <c r="A58" s="149" t="s">
        <v>67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50"/>
      <c r="V58" s="44">
        <v>1</v>
      </c>
      <c r="W58" s="45">
        <v>2</v>
      </c>
      <c r="X58" s="45">
        <v>3</v>
      </c>
      <c r="Y58" s="45">
        <v>4</v>
      </c>
      <c r="Z58" s="45">
        <v>5</v>
      </c>
      <c r="AA58" s="46" t="s">
        <v>52</v>
      </c>
      <c r="AB58" s="47" t="s">
        <v>53</v>
      </c>
      <c r="AC58" s="48">
        <v>1</v>
      </c>
      <c r="AD58" s="49">
        <v>2</v>
      </c>
      <c r="AE58" s="49">
        <v>3</v>
      </c>
      <c r="AF58" s="49">
        <v>4</v>
      </c>
      <c r="AG58" s="49">
        <v>5</v>
      </c>
      <c r="AH58" s="50" t="s">
        <v>52</v>
      </c>
      <c r="AI58" s="51" t="s">
        <v>54</v>
      </c>
      <c r="AJ58" s="51" t="s">
        <v>55</v>
      </c>
      <c r="AK58" s="52" t="s">
        <v>56</v>
      </c>
      <c r="AL58" s="53" t="s">
        <v>57</v>
      </c>
      <c r="AM58" s="53" t="s">
        <v>58</v>
      </c>
      <c r="AN58" s="53" t="s">
        <v>59</v>
      </c>
      <c r="AO58" s="94"/>
      <c r="AP58" s="94"/>
      <c r="AQ58" s="94"/>
      <c r="AR58" s="94"/>
      <c r="AS58" s="94"/>
      <c r="AT58" s="94"/>
      <c r="AU58"/>
      <c r="AV58"/>
      <c r="AW58"/>
    </row>
    <row r="59" spans="1:49" s="60" customFormat="1" ht="18.75" customHeight="1">
      <c r="A59" s="55" t="s">
        <v>68</v>
      </c>
      <c r="B59" s="151" t="s">
        <v>69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3"/>
      <c r="V59" s="56">
        <f>+AP6</f>
        <v>0</v>
      </c>
      <c r="W59" s="56">
        <f t="shared" ref="W59:AA60" si="6">+AQ6</f>
        <v>1</v>
      </c>
      <c r="X59" s="56">
        <f t="shared" si="6"/>
        <v>2</v>
      </c>
      <c r="Y59" s="56">
        <f t="shared" si="6"/>
        <v>0</v>
      </c>
      <c r="Z59" s="56">
        <f t="shared" si="6"/>
        <v>1</v>
      </c>
      <c r="AA59" s="56">
        <f t="shared" si="6"/>
        <v>0</v>
      </c>
      <c r="AB59" s="56">
        <f>SUM(V59:AA59)</f>
        <v>4</v>
      </c>
      <c r="AC59" s="35">
        <f t="shared" ref="AC59:AH60" si="7">V59/$AB59</f>
        <v>0</v>
      </c>
      <c r="AD59" s="35">
        <f t="shared" si="7"/>
        <v>0.25</v>
      </c>
      <c r="AE59" s="35">
        <f t="shared" si="7"/>
        <v>0.5</v>
      </c>
      <c r="AF59" s="35">
        <f t="shared" si="7"/>
        <v>0</v>
      </c>
      <c r="AG59" s="35">
        <f t="shared" si="7"/>
        <v>0.25</v>
      </c>
      <c r="AH59" s="35">
        <f t="shared" si="7"/>
        <v>0</v>
      </c>
      <c r="AI59" s="57">
        <f>(V59+W59)/(V59+W59+X59+Y59+Z59)</f>
        <v>0.25</v>
      </c>
      <c r="AJ59" s="57">
        <f>(X59+Y59+Z59)/(V59+W59+X59+Y59+Z59)</f>
        <v>0.75</v>
      </c>
      <c r="AK59" s="58">
        <f>+BC6</f>
        <v>3.25</v>
      </c>
      <c r="AL59" s="58">
        <f t="shared" ref="AL59:AN60" si="8">+BD6</f>
        <v>1.26</v>
      </c>
      <c r="AM59" s="59">
        <f t="shared" si="8"/>
        <v>3</v>
      </c>
      <c r="AN59" s="59">
        <f t="shared" si="8"/>
        <v>3</v>
      </c>
      <c r="AO59" s="94"/>
      <c r="AP59" s="94"/>
      <c r="AQ59" s="94"/>
      <c r="AR59" s="94"/>
      <c r="AS59" s="94"/>
      <c r="AT59" s="94"/>
      <c r="AU59"/>
      <c r="AV59"/>
      <c r="AW59"/>
    </row>
    <row r="60" spans="1:49" s="60" customFormat="1" ht="18.75" customHeight="1">
      <c r="A60" s="55" t="s">
        <v>70</v>
      </c>
      <c r="B60" s="151" t="s">
        <v>71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3"/>
      <c r="V60" s="56">
        <f>+AP7</f>
        <v>2</v>
      </c>
      <c r="W60" s="56">
        <f t="shared" si="6"/>
        <v>0</v>
      </c>
      <c r="X60" s="56">
        <f t="shared" si="6"/>
        <v>0</v>
      </c>
      <c r="Y60" s="56">
        <f t="shared" si="6"/>
        <v>1</v>
      </c>
      <c r="Z60" s="56">
        <f t="shared" si="6"/>
        <v>1</v>
      </c>
      <c r="AA60" s="56">
        <f t="shared" si="6"/>
        <v>0</v>
      </c>
      <c r="AB60" s="56">
        <f>SUM(V60:AA60)</f>
        <v>4</v>
      </c>
      <c r="AC60" s="35">
        <f t="shared" si="7"/>
        <v>0.5</v>
      </c>
      <c r="AD60" s="35">
        <f t="shared" si="7"/>
        <v>0</v>
      </c>
      <c r="AE60" s="35">
        <f t="shared" si="7"/>
        <v>0</v>
      </c>
      <c r="AF60" s="35">
        <f t="shared" si="7"/>
        <v>0.25</v>
      </c>
      <c r="AG60" s="35">
        <f t="shared" si="7"/>
        <v>0.25</v>
      </c>
      <c r="AH60" s="35">
        <f t="shared" si="7"/>
        <v>0</v>
      </c>
      <c r="AI60" s="57">
        <f>(V60+W60)/(V60+W60+X60+Y60+Z60)</f>
        <v>0.5</v>
      </c>
      <c r="AJ60" s="57">
        <f>(X60+Y60+Z60)/(V60+W60+X60+Y60+Z60)</f>
        <v>0.5</v>
      </c>
      <c r="AK60" s="58">
        <f>+BC7</f>
        <v>2.75</v>
      </c>
      <c r="AL60" s="58">
        <f t="shared" si="8"/>
        <v>2.06</v>
      </c>
      <c r="AM60" s="59">
        <f t="shared" si="8"/>
        <v>3</v>
      </c>
      <c r="AN60" s="59">
        <f t="shared" si="8"/>
        <v>1</v>
      </c>
      <c r="AO60" s="94"/>
      <c r="AP60" s="94"/>
      <c r="AQ60" s="94"/>
      <c r="AR60" s="94"/>
      <c r="AS60" s="94"/>
      <c r="AT60" s="94"/>
      <c r="AU60"/>
      <c r="AV60"/>
      <c r="AW60"/>
    </row>
    <row r="61" spans="1:49" s="54" customFormat="1" ht="16.5" customHeight="1">
      <c r="A61" s="65"/>
      <c r="B61" s="65"/>
      <c r="C61" s="69"/>
      <c r="D61" s="61"/>
      <c r="E61" s="61"/>
      <c r="F61" s="61"/>
      <c r="G61" s="61"/>
      <c r="H61" s="61"/>
      <c r="I61" s="61"/>
      <c r="J61" s="61"/>
      <c r="K61" s="70"/>
      <c r="L61" s="70"/>
      <c r="M61" s="61"/>
      <c r="N61" s="61"/>
      <c r="O61" s="61"/>
      <c r="P61" s="62"/>
      <c r="Q61" s="62"/>
      <c r="R61" s="62"/>
      <c r="S61" s="62"/>
      <c r="T61" s="70"/>
      <c r="U61" s="70"/>
      <c r="V61" s="62"/>
      <c r="W61" s="62"/>
      <c r="X61" s="62"/>
      <c r="Y61" s="62"/>
      <c r="Z61" s="62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94"/>
      <c r="AP61" s="94"/>
      <c r="AQ61" s="94"/>
      <c r="AR61" s="94"/>
      <c r="AS61" s="94"/>
      <c r="AT61" s="94"/>
      <c r="AU61"/>
      <c r="AV61"/>
      <c r="AW61"/>
    </row>
    <row r="62" spans="1:49" s="54" customFormat="1" ht="16.5" customHeight="1">
      <c r="A62" s="61"/>
      <c r="B62" s="7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3"/>
      <c r="AO62" s="94"/>
      <c r="AP62" s="94"/>
      <c r="AQ62" s="94"/>
      <c r="AR62" s="94"/>
      <c r="AS62" s="94"/>
      <c r="AT62" s="94"/>
      <c r="AU62"/>
      <c r="AV62"/>
      <c r="AW62"/>
    </row>
    <row r="63" spans="1:49" s="54" customFormat="1" ht="16.5" customHeight="1">
      <c r="A63" s="61"/>
      <c r="B63" s="7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3"/>
      <c r="AO63" s="94"/>
      <c r="AP63" s="94"/>
      <c r="AQ63" s="94"/>
      <c r="AR63" s="94"/>
      <c r="AS63" s="94"/>
      <c r="AT63" s="94"/>
      <c r="AU63"/>
      <c r="AV63"/>
      <c r="AW63"/>
    </row>
    <row r="64" spans="1:49" s="54" customFormat="1" ht="16.5" customHeight="1">
      <c r="A64" s="61"/>
      <c r="B64" s="7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3"/>
      <c r="AO64" s="94"/>
      <c r="AP64" s="94"/>
      <c r="AQ64" s="94"/>
      <c r="AR64" s="94"/>
      <c r="AS64" s="94"/>
      <c r="AT64" s="94"/>
      <c r="AU64"/>
      <c r="AV64"/>
      <c r="AW64"/>
    </row>
    <row r="65" spans="1:49" s="54" customFormat="1" ht="16.5" customHeight="1">
      <c r="A65" s="65"/>
      <c r="B65" s="65"/>
      <c r="C65" s="69"/>
      <c r="D65" s="61"/>
      <c r="E65" s="61"/>
      <c r="F65" s="61"/>
      <c r="G65" s="61"/>
      <c r="H65" s="61"/>
      <c r="I65" s="61"/>
      <c r="J65" s="61"/>
      <c r="K65" s="70"/>
      <c r="L65" s="70"/>
      <c r="M65" s="61"/>
      <c r="N65" s="61"/>
      <c r="O65" s="61"/>
      <c r="P65" s="62"/>
      <c r="Q65" s="62"/>
      <c r="R65" s="62"/>
      <c r="S65" s="62"/>
      <c r="T65" s="70"/>
      <c r="U65" s="70"/>
      <c r="V65" s="62"/>
      <c r="W65" s="62"/>
      <c r="X65" s="62"/>
      <c r="Y65" s="62"/>
      <c r="Z65" s="62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94"/>
      <c r="AP65" s="94"/>
      <c r="AQ65" s="94"/>
      <c r="AR65" s="94"/>
      <c r="AS65" s="94"/>
      <c r="AT65" s="94"/>
      <c r="AU65"/>
      <c r="AV65"/>
      <c r="AW65"/>
    </row>
    <row r="66" spans="1:49" s="54" customFormat="1" ht="16.5" customHeight="1">
      <c r="A66" s="159" t="s">
        <v>72</v>
      </c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62"/>
      <c r="W66" s="62"/>
      <c r="X66" s="62"/>
      <c r="Y66" s="62"/>
      <c r="Z66" s="62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94"/>
      <c r="AP66" s="94"/>
      <c r="AQ66" s="94"/>
      <c r="AR66" s="94"/>
      <c r="AS66" s="94"/>
      <c r="AT66" s="94"/>
      <c r="AU66"/>
      <c r="AV66"/>
      <c r="AW66"/>
    </row>
    <row r="67" spans="1:49" s="54" customFormat="1" ht="16.5" customHeight="1" thickBot="1">
      <c r="A67" s="160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62"/>
      <c r="W67" s="62"/>
      <c r="X67" s="62"/>
      <c r="Y67" s="62"/>
      <c r="Z67" s="62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94"/>
      <c r="AP67" s="94"/>
      <c r="AQ67" s="94"/>
      <c r="AR67" s="94"/>
      <c r="AS67" s="94"/>
      <c r="AT67" s="94"/>
      <c r="AU67"/>
      <c r="AV67"/>
      <c r="AW67"/>
    </row>
    <row r="68" spans="1:49" s="54" customFormat="1" ht="16.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161" t="s">
        <v>47</v>
      </c>
      <c r="W68" s="162"/>
      <c r="X68" s="162"/>
      <c r="Y68" s="162"/>
      <c r="Z68" s="162"/>
      <c r="AA68" s="163"/>
      <c r="AB68" s="43"/>
      <c r="AC68" s="161" t="s">
        <v>48</v>
      </c>
      <c r="AD68" s="162"/>
      <c r="AE68" s="162"/>
      <c r="AF68" s="162"/>
      <c r="AG68" s="162"/>
      <c r="AH68" s="163"/>
      <c r="AI68" s="155" t="s">
        <v>49</v>
      </c>
      <c r="AJ68" s="156"/>
      <c r="AK68" s="146" t="s">
        <v>50</v>
      </c>
      <c r="AL68" s="146"/>
      <c r="AM68" s="146"/>
      <c r="AN68" s="146"/>
      <c r="AO68" s="94"/>
      <c r="AP68" s="94"/>
      <c r="AQ68" s="94"/>
      <c r="AR68" s="94"/>
      <c r="AS68" s="94"/>
      <c r="AT68" s="94"/>
      <c r="AU68"/>
      <c r="AV68"/>
      <c r="AW68"/>
    </row>
    <row r="69" spans="1:49" s="54" customFormat="1" ht="16.5" customHeight="1" thickBot="1">
      <c r="A69" s="147" t="s">
        <v>73</v>
      </c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8"/>
      <c r="V69" s="164"/>
      <c r="W69" s="165"/>
      <c r="X69" s="165"/>
      <c r="Y69" s="165"/>
      <c r="Z69" s="165"/>
      <c r="AA69" s="166"/>
      <c r="AB69" s="43"/>
      <c r="AC69" s="164"/>
      <c r="AD69" s="165"/>
      <c r="AE69" s="165"/>
      <c r="AF69" s="165"/>
      <c r="AG69" s="165"/>
      <c r="AH69" s="166"/>
      <c r="AI69" s="157"/>
      <c r="AJ69" s="158"/>
      <c r="AK69" s="146"/>
      <c r="AL69" s="146"/>
      <c r="AM69" s="146"/>
      <c r="AN69" s="146"/>
      <c r="AO69" s="94"/>
      <c r="AP69" s="94"/>
      <c r="AQ69" s="94"/>
      <c r="AR69" s="94"/>
      <c r="AS69" s="94"/>
      <c r="AT69" s="94"/>
      <c r="AU69"/>
      <c r="AV69"/>
      <c r="AW69"/>
    </row>
    <row r="70" spans="1:49" s="54" customFormat="1" ht="32.25" customHeight="1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50"/>
      <c r="V70" s="44">
        <v>1</v>
      </c>
      <c r="W70" s="45">
        <v>2</v>
      </c>
      <c r="X70" s="45">
        <v>3</v>
      </c>
      <c r="Y70" s="45">
        <v>4</v>
      </c>
      <c r="Z70" s="45">
        <v>5</v>
      </c>
      <c r="AA70" s="46" t="s">
        <v>52</v>
      </c>
      <c r="AB70" s="47" t="s">
        <v>53</v>
      </c>
      <c r="AC70" s="48">
        <v>1</v>
      </c>
      <c r="AD70" s="49">
        <v>2</v>
      </c>
      <c r="AE70" s="49">
        <v>3</v>
      </c>
      <c r="AF70" s="49">
        <v>4</v>
      </c>
      <c r="AG70" s="49">
        <v>5</v>
      </c>
      <c r="AH70" s="50" t="s">
        <v>52</v>
      </c>
      <c r="AI70" s="51" t="s">
        <v>54</v>
      </c>
      <c r="AJ70" s="51" t="s">
        <v>55</v>
      </c>
      <c r="AK70" s="52" t="s">
        <v>56</v>
      </c>
      <c r="AL70" s="53" t="s">
        <v>57</v>
      </c>
      <c r="AM70" s="53" t="s">
        <v>58</v>
      </c>
      <c r="AN70" s="53" t="s">
        <v>59</v>
      </c>
      <c r="AO70" s="94"/>
      <c r="AP70" s="94"/>
      <c r="AQ70" s="94"/>
      <c r="AR70" s="94"/>
      <c r="AS70" s="94"/>
      <c r="AT70" s="94"/>
      <c r="AU70"/>
      <c r="AV70"/>
      <c r="AW70"/>
    </row>
    <row r="71" spans="1:49" s="54" customFormat="1" ht="16.5" customHeight="1">
      <c r="A71" s="55" t="s">
        <v>74</v>
      </c>
      <c r="B71" s="151" t="s">
        <v>75</v>
      </c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3"/>
      <c r="V71" s="56">
        <f>+AP8</f>
        <v>2</v>
      </c>
      <c r="W71" s="56">
        <f t="shared" ref="W71:AA71" si="9">+AQ8</f>
        <v>0</v>
      </c>
      <c r="X71" s="56">
        <f t="shared" si="9"/>
        <v>1</v>
      </c>
      <c r="Y71" s="56">
        <f t="shared" si="9"/>
        <v>0</v>
      </c>
      <c r="Z71" s="56">
        <f t="shared" si="9"/>
        <v>1</v>
      </c>
      <c r="AA71" s="56">
        <f t="shared" si="9"/>
        <v>0</v>
      </c>
      <c r="AB71" s="56">
        <f>SUM(V71:AA71)</f>
        <v>4</v>
      </c>
      <c r="AC71" s="35">
        <f t="shared" ref="AC71:AH71" si="10">V71/$AB71</f>
        <v>0.5</v>
      </c>
      <c r="AD71" s="35">
        <f t="shared" si="10"/>
        <v>0</v>
      </c>
      <c r="AE71" s="35">
        <f t="shared" si="10"/>
        <v>0.25</v>
      </c>
      <c r="AF71" s="35">
        <f t="shared" si="10"/>
        <v>0</v>
      </c>
      <c r="AG71" s="35">
        <f t="shared" si="10"/>
        <v>0.25</v>
      </c>
      <c r="AH71" s="35">
        <f t="shared" si="10"/>
        <v>0</v>
      </c>
      <c r="AI71" s="57">
        <f>(V71+W71)/(V71+W71+X71+Y71+Z71)</f>
        <v>0.5</v>
      </c>
      <c r="AJ71" s="57">
        <f>(X71+Y71+Z71)/(V71+W71+X71+Y71+Z71)</f>
        <v>0.5</v>
      </c>
      <c r="AK71" s="58">
        <f>+BC8</f>
        <v>2.5</v>
      </c>
      <c r="AL71" s="58">
        <f t="shared" ref="AL71:AN71" si="11">+BD8</f>
        <v>1.91</v>
      </c>
      <c r="AM71" s="59">
        <f t="shared" si="11"/>
        <v>2</v>
      </c>
      <c r="AN71" s="59">
        <f t="shared" si="11"/>
        <v>1</v>
      </c>
      <c r="AO71" s="94"/>
      <c r="AP71" s="94"/>
      <c r="AQ71" s="94"/>
      <c r="AR71" s="94"/>
      <c r="AS71" s="94"/>
      <c r="AT71" s="94"/>
      <c r="AU71"/>
      <c r="AV71"/>
      <c r="AW71"/>
    </row>
    <row r="72" spans="1:49" s="54" customFormat="1" ht="16.5" customHeight="1">
      <c r="A72" s="175"/>
      <c r="B72" s="175"/>
      <c r="C72" s="175"/>
      <c r="D72" s="175"/>
      <c r="E72" s="175"/>
      <c r="F72" s="175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73"/>
      <c r="W72" s="73"/>
      <c r="X72" s="73"/>
      <c r="Y72" s="73"/>
      <c r="Z72" s="73"/>
      <c r="AA72" s="73"/>
      <c r="AB72" s="73"/>
      <c r="AC72" s="74"/>
      <c r="AD72" s="74"/>
      <c r="AE72" s="74"/>
      <c r="AF72" s="74"/>
      <c r="AG72" s="74"/>
      <c r="AH72" s="74"/>
      <c r="AI72" s="74"/>
      <c r="AJ72" s="74"/>
      <c r="AK72" s="75"/>
      <c r="AL72" s="75"/>
      <c r="AM72" s="73"/>
      <c r="AN72" s="73"/>
      <c r="AO72" s="94"/>
      <c r="AP72" s="94"/>
      <c r="AQ72" s="94"/>
      <c r="AR72" s="94"/>
      <c r="AS72" s="94"/>
      <c r="AT72" s="94"/>
      <c r="AU72"/>
      <c r="AV72"/>
      <c r="AW72"/>
    </row>
    <row r="73" spans="1:49" s="54" customFormat="1" ht="16.5" customHeight="1">
      <c r="A73" s="72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73"/>
      <c r="W73" s="73"/>
      <c r="X73" s="73"/>
      <c r="Y73" s="73"/>
      <c r="Z73" s="73"/>
      <c r="AA73" s="73"/>
      <c r="AB73" s="73"/>
      <c r="AC73" s="74"/>
      <c r="AD73" s="74"/>
      <c r="AE73" s="74"/>
      <c r="AF73" s="74"/>
      <c r="AG73" s="74"/>
      <c r="AH73" s="74"/>
      <c r="AI73" s="74"/>
      <c r="AJ73" s="74"/>
      <c r="AK73" s="75"/>
      <c r="AL73" s="75"/>
      <c r="AM73" s="73"/>
      <c r="AN73" s="73"/>
      <c r="AO73" s="94"/>
      <c r="AP73" s="94"/>
      <c r="AQ73" s="94"/>
      <c r="AR73" s="94"/>
      <c r="AS73" s="94"/>
      <c r="AT73" s="94"/>
      <c r="AU73"/>
      <c r="AV73"/>
      <c r="AW73"/>
    </row>
    <row r="74" spans="1:49" s="54" customFormat="1" ht="16.5" customHeight="1">
      <c r="A74" s="72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73"/>
      <c r="W74" s="73"/>
      <c r="X74" s="73"/>
      <c r="Y74" s="73"/>
      <c r="Z74" s="73"/>
      <c r="AA74" s="73"/>
      <c r="AB74" s="73"/>
      <c r="AC74" s="74"/>
      <c r="AD74" s="74"/>
      <c r="AE74" s="74"/>
      <c r="AF74" s="74"/>
      <c r="AG74" s="74"/>
      <c r="AH74" s="74"/>
      <c r="AI74" s="74"/>
      <c r="AJ74" s="74"/>
      <c r="AK74" s="75"/>
      <c r="AL74" s="75"/>
      <c r="AM74" s="73"/>
      <c r="AN74" s="73"/>
      <c r="AO74" s="94"/>
      <c r="AP74" s="94"/>
      <c r="AQ74" s="94"/>
      <c r="AR74" s="94"/>
      <c r="AS74" s="94"/>
      <c r="AT74" s="94"/>
      <c r="AU74"/>
      <c r="AV74"/>
      <c r="AW74"/>
    </row>
    <row r="75" spans="1:49" s="54" customFormat="1" ht="16.5" customHeight="1">
      <c r="A75" s="159" t="s">
        <v>78</v>
      </c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73"/>
      <c r="W75" s="73"/>
      <c r="X75" s="73"/>
      <c r="Y75" s="73"/>
      <c r="Z75" s="73"/>
      <c r="AA75" s="73"/>
      <c r="AB75" s="73"/>
      <c r="AC75" s="74"/>
      <c r="AD75" s="74"/>
      <c r="AE75" s="74"/>
      <c r="AF75" s="74"/>
      <c r="AG75" s="74"/>
      <c r="AH75" s="74"/>
      <c r="AI75" s="74"/>
      <c r="AJ75" s="74"/>
      <c r="AK75" s="75"/>
      <c r="AL75" s="75"/>
      <c r="AM75" s="73"/>
      <c r="AN75" s="73"/>
      <c r="AO75" s="94"/>
      <c r="AP75" s="94"/>
      <c r="AQ75" s="94"/>
      <c r="AR75" s="94"/>
      <c r="AS75" s="94"/>
      <c r="AT75" s="94"/>
      <c r="AU75"/>
      <c r="AV75"/>
      <c r="AW75"/>
    </row>
    <row r="76" spans="1:49" s="54" customFormat="1" ht="16.5" customHeight="1" thickBot="1">
      <c r="A76" s="160"/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3"/>
      <c r="AO76" s="94"/>
      <c r="AP76" s="94"/>
      <c r="AQ76" s="94"/>
      <c r="AR76" s="94"/>
      <c r="AS76" s="94"/>
      <c r="AT76" s="94"/>
      <c r="AU76"/>
      <c r="AV76"/>
      <c r="AW76"/>
    </row>
    <row r="77" spans="1:49" s="54" customFormat="1" ht="16.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161" t="s">
        <v>47</v>
      </c>
      <c r="W77" s="162"/>
      <c r="X77" s="162"/>
      <c r="Y77" s="162"/>
      <c r="Z77" s="162"/>
      <c r="AA77" s="163"/>
      <c r="AB77" s="43"/>
      <c r="AC77" s="161" t="s">
        <v>48</v>
      </c>
      <c r="AD77" s="162"/>
      <c r="AE77" s="162"/>
      <c r="AF77" s="162"/>
      <c r="AG77" s="162"/>
      <c r="AH77" s="163"/>
      <c r="AI77" s="155" t="s">
        <v>49</v>
      </c>
      <c r="AJ77" s="156"/>
      <c r="AK77" s="146" t="s">
        <v>50</v>
      </c>
      <c r="AL77" s="146"/>
      <c r="AM77" s="146"/>
      <c r="AN77" s="146"/>
      <c r="AO77" s="94"/>
      <c r="AP77" s="94"/>
      <c r="AQ77" s="94"/>
      <c r="AR77" s="94"/>
      <c r="AS77" s="94"/>
      <c r="AT77" s="94"/>
      <c r="AU77"/>
      <c r="AV77"/>
      <c r="AW77"/>
    </row>
    <row r="78" spans="1:49" s="54" customFormat="1" ht="16.5" customHeight="1" thickBot="1">
      <c r="A78" s="147" t="s">
        <v>79</v>
      </c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8"/>
      <c r="V78" s="164"/>
      <c r="W78" s="165"/>
      <c r="X78" s="165"/>
      <c r="Y78" s="165"/>
      <c r="Z78" s="165"/>
      <c r="AA78" s="166"/>
      <c r="AB78" s="43"/>
      <c r="AC78" s="164"/>
      <c r="AD78" s="165"/>
      <c r="AE78" s="165"/>
      <c r="AF78" s="165"/>
      <c r="AG78" s="165"/>
      <c r="AH78" s="166"/>
      <c r="AI78" s="157"/>
      <c r="AJ78" s="158"/>
      <c r="AK78" s="146"/>
      <c r="AL78" s="146"/>
      <c r="AM78" s="146"/>
      <c r="AN78" s="146"/>
      <c r="AO78" s="94"/>
      <c r="AP78" s="94"/>
      <c r="AQ78" s="94"/>
      <c r="AR78" s="94"/>
      <c r="AS78" s="94"/>
      <c r="AT78" s="94"/>
      <c r="AU78"/>
      <c r="AV78"/>
      <c r="AW78"/>
    </row>
    <row r="79" spans="1:49" s="54" customFormat="1" ht="30.75" customHeight="1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50"/>
      <c r="V79" s="44">
        <v>1</v>
      </c>
      <c r="W79" s="45">
        <v>2</v>
      </c>
      <c r="X79" s="45">
        <v>3</v>
      </c>
      <c r="Y79" s="45">
        <v>4</v>
      </c>
      <c r="Z79" s="45">
        <v>5</v>
      </c>
      <c r="AA79" s="46" t="s">
        <v>52</v>
      </c>
      <c r="AB79" s="47" t="s">
        <v>53</v>
      </c>
      <c r="AC79" s="48">
        <v>1</v>
      </c>
      <c r="AD79" s="49">
        <v>2</v>
      </c>
      <c r="AE79" s="49">
        <v>3</v>
      </c>
      <c r="AF79" s="49">
        <v>4</v>
      </c>
      <c r="AG79" s="49">
        <v>5</v>
      </c>
      <c r="AH79" s="50" t="s">
        <v>52</v>
      </c>
      <c r="AI79" s="51" t="s">
        <v>54</v>
      </c>
      <c r="AJ79" s="51" t="s">
        <v>55</v>
      </c>
      <c r="AK79" s="52" t="s">
        <v>56</v>
      </c>
      <c r="AL79" s="53" t="s">
        <v>57</v>
      </c>
      <c r="AM79" s="53" t="s">
        <v>58</v>
      </c>
      <c r="AN79" s="53" t="s">
        <v>59</v>
      </c>
      <c r="AO79" s="94"/>
      <c r="AP79" s="94"/>
      <c r="AQ79" s="94"/>
      <c r="AR79" s="94"/>
      <c r="AS79" s="94"/>
      <c r="AT79" s="94"/>
      <c r="AU79"/>
      <c r="AV79"/>
      <c r="AW79"/>
    </row>
    <row r="80" spans="1:49" s="54" customFormat="1" ht="16.5" customHeight="1">
      <c r="A80" s="55" t="s">
        <v>80</v>
      </c>
      <c r="B80" s="151" t="s">
        <v>81</v>
      </c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3"/>
      <c r="V80" s="56">
        <f>+AP9</f>
        <v>2</v>
      </c>
      <c r="W80" s="56">
        <f t="shared" ref="W80:AA81" si="12">+AQ9</f>
        <v>0</v>
      </c>
      <c r="X80" s="56">
        <f t="shared" si="12"/>
        <v>0</v>
      </c>
      <c r="Y80" s="56">
        <f t="shared" si="12"/>
        <v>1</v>
      </c>
      <c r="Z80" s="56">
        <f t="shared" si="12"/>
        <v>1</v>
      </c>
      <c r="AA80" s="56">
        <f t="shared" si="12"/>
        <v>0</v>
      </c>
      <c r="AB80" s="56">
        <f>SUM(V80:AA80)</f>
        <v>4</v>
      </c>
      <c r="AC80" s="35">
        <f t="shared" ref="AC80:AH81" si="13">V80/$AB80</f>
        <v>0.5</v>
      </c>
      <c r="AD80" s="35">
        <f t="shared" si="13"/>
        <v>0</v>
      </c>
      <c r="AE80" s="35">
        <f t="shared" si="13"/>
        <v>0</v>
      </c>
      <c r="AF80" s="35">
        <f t="shared" si="13"/>
        <v>0.25</v>
      </c>
      <c r="AG80" s="35">
        <f t="shared" si="13"/>
        <v>0.25</v>
      </c>
      <c r="AH80" s="35">
        <f t="shared" si="13"/>
        <v>0</v>
      </c>
      <c r="AI80" s="57">
        <f>(V80+W80)/(V80+W80+X80+Y80+Z80)</f>
        <v>0.5</v>
      </c>
      <c r="AJ80" s="57">
        <f>(X80+Y80+Z80)/(V80+W80+X80+Y80+Z80)</f>
        <v>0.5</v>
      </c>
      <c r="AK80" s="58">
        <f>+BC9</f>
        <v>2.75</v>
      </c>
      <c r="AL80" s="58">
        <f t="shared" ref="AL80:AN81" si="14">+BD9</f>
        <v>2.06</v>
      </c>
      <c r="AM80" s="59">
        <f t="shared" si="14"/>
        <v>3</v>
      </c>
      <c r="AN80" s="59">
        <f t="shared" si="14"/>
        <v>1</v>
      </c>
      <c r="AO80" s="94"/>
      <c r="AP80" s="94"/>
      <c r="AQ80" s="94"/>
      <c r="AR80" s="94"/>
      <c r="AS80" s="94"/>
      <c r="AT80" s="94"/>
      <c r="AU80"/>
      <c r="AV80"/>
      <c r="AW80"/>
    </row>
    <row r="81" spans="1:49" s="54" customFormat="1" ht="16.5" customHeight="1">
      <c r="A81" s="55" t="s">
        <v>82</v>
      </c>
      <c r="B81" s="151" t="s">
        <v>83</v>
      </c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3"/>
      <c r="V81" s="56">
        <f>+AP10</f>
        <v>2</v>
      </c>
      <c r="W81" s="56">
        <f t="shared" si="12"/>
        <v>0</v>
      </c>
      <c r="X81" s="56">
        <f t="shared" si="12"/>
        <v>0</v>
      </c>
      <c r="Y81" s="56">
        <f t="shared" si="12"/>
        <v>1</v>
      </c>
      <c r="Z81" s="56">
        <f t="shared" si="12"/>
        <v>1</v>
      </c>
      <c r="AA81" s="56">
        <f t="shared" si="12"/>
        <v>0</v>
      </c>
      <c r="AB81" s="56">
        <f>SUM(V81:AA81)</f>
        <v>4</v>
      </c>
      <c r="AC81" s="35">
        <f t="shared" si="13"/>
        <v>0.5</v>
      </c>
      <c r="AD81" s="35">
        <f t="shared" si="13"/>
        <v>0</v>
      </c>
      <c r="AE81" s="35">
        <f t="shared" si="13"/>
        <v>0</v>
      </c>
      <c r="AF81" s="35">
        <f t="shared" si="13"/>
        <v>0.25</v>
      </c>
      <c r="AG81" s="35">
        <f t="shared" si="13"/>
        <v>0.25</v>
      </c>
      <c r="AH81" s="35">
        <f t="shared" si="13"/>
        <v>0</v>
      </c>
      <c r="AI81" s="57">
        <f>(V81+W81)/(V81+W81+X81+Y81+Z81)</f>
        <v>0.5</v>
      </c>
      <c r="AJ81" s="57">
        <f>(X81+Y81+Z81)/(V81+W81+X81+Y81+Z81)</f>
        <v>0.5</v>
      </c>
      <c r="AK81" s="58">
        <f>+BC10</f>
        <v>2.75</v>
      </c>
      <c r="AL81" s="58">
        <f t="shared" si="14"/>
        <v>2.06</v>
      </c>
      <c r="AM81" s="59">
        <f t="shared" si="14"/>
        <v>3</v>
      </c>
      <c r="AN81" s="59">
        <f t="shared" si="14"/>
        <v>1</v>
      </c>
      <c r="AO81" s="94"/>
      <c r="AP81" s="94"/>
      <c r="AQ81" s="94"/>
      <c r="AR81" s="94"/>
      <c r="AS81" s="94"/>
      <c r="AT81" s="94"/>
      <c r="AU81"/>
      <c r="AV81"/>
      <c r="AW81"/>
    </row>
    <row r="82" spans="1:49" s="54" customFormat="1" ht="39" customHeight="1">
      <c r="A82" s="174"/>
      <c r="B82" s="174"/>
      <c r="C82" s="174"/>
      <c r="D82" s="174"/>
      <c r="E82" s="174"/>
      <c r="F82" s="174"/>
      <c r="G82" s="61"/>
      <c r="H82" s="61"/>
      <c r="I82" s="61"/>
      <c r="J82" s="61"/>
      <c r="K82" s="61"/>
      <c r="L82" s="61"/>
      <c r="M82" s="61"/>
      <c r="N82" s="61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94"/>
      <c r="AP82" s="94"/>
      <c r="AQ82" s="94"/>
      <c r="AR82" s="94"/>
      <c r="AS82" s="94"/>
      <c r="AT82" s="94"/>
      <c r="AU82"/>
      <c r="AV82"/>
      <c r="AW82"/>
    </row>
    <row r="83" spans="1:49" s="54" customFormat="1" ht="16.5" customHeight="1">
      <c r="A83" s="159" t="s">
        <v>84</v>
      </c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3"/>
      <c r="AO83" s="94"/>
      <c r="AP83" s="94"/>
      <c r="AQ83" s="94"/>
      <c r="AR83" s="94"/>
      <c r="AS83" s="94"/>
      <c r="AT83" s="94"/>
      <c r="AU83"/>
      <c r="AV83"/>
      <c r="AW83"/>
    </row>
    <row r="84" spans="1:49" s="54" customFormat="1" ht="16.5" customHeight="1" thickBot="1">
      <c r="A84" s="160"/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3"/>
      <c r="AO84" s="94"/>
      <c r="AP84" s="94"/>
      <c r="AQ84" s="94"/>
      <c r="AR84" s="94"/>
      <c r="AS84" s="94"/>
      <c r="AT84" s="94"/>
      <c r="AU84"/>
      <c r="AV84"/>
      <c r="AW84"/>
    </row>
    <row r="85" spans="1:49" s="54" customFormat="1" ht="16.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161" t="s">
        <v>47</v>
      </c>
      <c r="W85" s="162"/>
      <c r="X85" s="162"/>
      <c r="Y85" s="162"/>
      <c r="Z85" s="162"/>
      <c r="AA85" s="163"/>
      <c r="AB85" s="43"/>
      <c r="AC85" s="161" t="s">
        <v>48</v>
      </c>
      <c r="AD85" s="162"/>
      <c r="AE85" s="162"/>
      <c r="AF85" s="162"/>
      <c r="AG85" s="162"/>
      <c r="AH85" s="163"/>
      <c r="AI85" s="155" t="s">
        <v>49</v>
      </c>
      <c r="AJ85" s="156"/>
      <c r="AK85" s="146" t="s">
        <v>50</v>
      </c>
      <c r="AL85" s="146"/>
      <c r="AM85" s="146"/>
      <c r="AN85" s="146"/>
      <c r="AO85" s="94"/>
      <c r="AP85" s="94"/>
      <c r="AQ85" s="94"/>
      <c r="AR85" s="94"/>
      <c r="AS85" s="94"/>
      <c r="AT85" s="94"/>
      <c r="AU85"/>
      <c r="AV85"/>
      <c r="AW85"/>
    </row>
    <row r="86" spans="1:49" s="54" customFormat="1" ht="16.5" customHeight="1" thickBot="1">
      <c r="A86" s="147" t="s">
        <v>85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8"/>
      <c r="V86" s="164"/>
      <c r="W86" s="165"/>
      <c r="X86" s="165"/>
      <c r="Y86" s="165"/>
      <c r="Z86" s="165"/>
      <c r="AA86" s="166"/>
      <c r="AB86" s="43"/>
      <c r="AC86" s="164"/>
      <c r="AD86" s="165"/>
      <c r="AE86" s="165"/>
      <c r="AF86" s="165"/>
      <c r="AG86" s="165"/>
      <c r="AH86" s="166"/>
      <c r="AI86" s="157"/>
      <c r="AJ86" s="158"/>
      <c r="AK86" s="146"/>
      <c r="AL86" s="146"/>
      <c r="AM86" s="146"/>
      <c r="AN86" s="146"/>
      <c r="AO86" s="94"/>
      <c r="AP86" s="94"/>
      <c r="AQ86" s="94"/>
      <c r="AR86" s="94"/>
      <c r="AS86" s="94"/>
      <c r="AT86" s="94"/>
      <c r="AU86"/>
      <c r="AV86"/>
      <c r="AW86"/>
    </row>
    <row r="87" spans="1:49" s="54" customFormat="1" ht="29.25" customHeight="1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50"/>
      <c r="V87" s="44">
        <v>1</v>
      </c>
      <c r="W87" s="45">
        <v>2</v>
      </c>
      <c r="X87" s="45">
        <v>3</v>
      </c>
      <c r="Y87" s="45">
        <v>4</v>
      </c>
      <c r="Z87" s="45">
        <v>5</v>
      </c>
      <c r="AA87" s="46" t="s">
        <v>52</v>
      </c>
      <c r="AB87" s="47" t="s">
        <v>53</v>
      </c>
      <c r="AC87" s="48">
        <v>1</v>
      </c>
      <c r="AD87" s="49">
        <v>2</v>
      </c>
      <c r="AE87" s="49">
        <v>3</v>
      </c>
      <c r="AF87" s="49">
        <v>4</v>
      </c>
      <c r="AG87" s="49">
        <v>5</v>
      </c>
      <c r="AH87" s="50" t="s">
        <v>52</v>
      </c>
      <c r="AI87" s="51" t="s">
        <v>54</v>
      </c>
      <c r="AJ87" s="51" t="s">
        <v>55</v>
      </c>
      <c r="AK87" s="52" t="s">
        <v>56</v>
      </c>
      <c r="AL87" s="53" t="s">
        <v>57</v>
      </c>
      <c r="AM87" s="53" t="s">
        <v>58</v>
      </c>
      <c r="AN87" s="53" t="s">
        <v>59</v>
      </c>
      <c r="AO87" s="94"/>
      <c r="AP87" s="94"/>
      <c r="AQ87" s="94"/>
      <c r="AR87" s="94"/>
      <c r="AS87" s="94"/>
      <c r="AT87" s="94"/>
      <c r="AU87"/>
      <c r="AV87"/>
      <c r="AW87"/>
    </row>
    <row r="88" spans="1:49" s="54" customFormat="1" ht="16.5" customHeight="1">
      <c r="A88" s="55" t="s">
        <v>86</v>
      </c>
      <c r="B88" s="151" t="s">
        <v>87</v>
      </c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3"/>
      <c r="V88" s="56">
        <f>+AP11</f>
        <v>1</v>
      </c>
      <c r="W88" s="56">
        <f t="shared" ref="W88:AA89" si="15">+AQ11</f>
        <v>1</v>
      </c>
      <c r="X88" s="56">
        <f t="shared" si="15"/>
        <v>0</v>
      </c>
      <c r="Y88" s="56">
        <f t="shared" si="15"/>
        <v>1</v>
      </c>
      <c r="Z88" s="56">
        <f t="shared" si="15"/>
        <v>1</v>
      </c>
      <c r="AA88" s="56">
        <f t="shared" si="15"/>
        <v>0</v>
      </c>
      <c r="AB88" s="56">
        <f>SUM(V88:AA88)</f>
        <v>4</v>
      </c>
      <c r="AC88" s="35">
        <f t="shared" ref="AC88:AH89" si="16">V88/$AB88</f>
        <v>0.25</v>
      </c>
      <c r="AD88" s="35">
        <f t="shared" si="16"/>
        <v>0.25</v>
      </c>
      <c r="AE88" s="35">
        <f t="shared" si="16"/>
        <v>0</v>
      </c>
      <c r="AF88" s="35">
        <f t="shared" si="16"/>
        <v>0.25</v>
      </c>
      <c r="AG88" s="35">
        <f t="shared" si="16"/>
        <v>0.25</v>
      </c>
      <c r="AH88" s="35">
        <f t="shared" si="16"/>
        <v>0</v>
      </c>
      <c r="AI88" s="57">
        <f>(V88+W88)/(V88+W88+X88+Y88+Z88)</f>
        <v>0.5</v>
      </c>
      <c r="AJ88" s="57">
        <f>(X88+Y88+Z88)/(V88+W88+X88+Y88+Z88)</f>
        <v>0.5</v>
      </c>
      <c r="AK88" s="58">
        <f>+BC11</f>
        <v>3</v>
      </c>
      <c r="AL88" s="58">
        <f t="shared" ref="AL88:AN89" si="17">+BD11</f>
        <v>1.83</v>
      </c>
      <c r="AM88" s="59">
        <f t="shared" si="17"/>
        <v>3</v>
      </c>
      <c r="AN88" s="59">
        <f t="shared" si="17"/>
        <v>1</v>
      </c>
      <c r="AO88" s="94"/>
      <c r="AP88" s="94"/>
      <c r="AQ88" s="94"/>
      <c r="AR88" s="94"/>
      <c r="AS88" s="94"/>
      <c r="AT88" s="94"/>
      <c r="AU88"/>
      <c r="AV88"/>
      <c r="AW88"/>
    </row>
    <row r="89" spans="1:49" s="54" customFormat="1" ht="18.75" customHeight="1">
      <c r="A89" s="55" t="s">
        <v>88</v>
      </c>
      <c r="B89" s="151" t="s">
        <v>89</v>
      </c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3"/>
      <c r="V89" s="56">
        <f>+AP12</f>
        <v>1</v>
      </c>
      <c r="W89" s="56">
        <f t="shared" si="15"/>
        <v>1</v>
      </c>
      <c r="X89" s="56">
        <f t="shared" si="15"/>
        <v>0</v>
      </c>
      <c r="Y89" s="56">
        <f t="shared" si="15"/>
        <v>0</v>
      </c>
      <c r="Z89" s="56">
        <f t="shared" si="15"/>
        <v>1</v>
      </c>
      <c r="AA89" s="56">
        <f t="shared" si="15"/>
        <v>1</v>
      </c>
      <c r="AB89" s="56">
        <f>SUM(V89:AA89)</f>
        <v>4</v>
      </c>
      <c r="AC89" s="35">
        <f t="shared" si="16"/>
        <v>0.25</v>
      </c>
      <c r="AD89" s="35">
        <f t="shared" si="16"/>
        <v>0.25</v>
      </c>
      <c r="AE89" s="35">
        <f t="shared" si="16"/>
        <v>0</v>
      </c>
      <c r="AF89" s="35">
        <f t="shared" si="16"/>
        <v>0</v>
      </c>
      <c r="AG89" s="35">
        <f t="shared" si="16"/>
        <v>0.25</v>
      </c>
      <c r="AH89" s="35">
        <f t="shared" si="16"/>
        <v>0.25</v>
      </c>
      <c r="AI89" s="57">
        <f>(V89+W89)/(V89+W89+X89+Y89+Z89)</f>
        <v>0.66666666666666663</v>
      </c>
      <c r="AJ89" s="57">
        <f>(X89+Y89+Z89)/(V89+W89+X89+Y89+Z89)</f>
        <v>0.33333333333333331</v>
      </c>
      <c r="AK89" s="58">
        <f>+BC12</f>
        <v>2.67</v>
      </c>
      <c r="AL89" s="58">
        <f t="shared" si="17"/>
        <v>2.08</v>
      </c>
      <c r="AM89" s="59">
        <f t="shared" si="17"/>
        <v>2</v>
      </c>
      <c r="AN89" s="59">
        <f t="shared" si="17"/>
        <v>1</v>
      </c>
      <c r="AO89" s="94"/>
      <c r="AP89" s="94"/>
      <c r="AQ89" s="94"/>
      <c r="AR89" s="94"/>
      <c r="AS89" s="94"/>
      <c r="AT89" s="94"/>
      <c r="AU89"/>
      <c r="AV89"/>
      <c r="AW89"/>
    </row>
    <row r="90" spans="1:49" s="54" customFormat="1" ht="18.75" customHeight="1">
      <c r="A90" s="72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73"/>
      <c r="W90" s="73"/>
      <c r="X90" s="73"/>
      <c r="Y90" s="73"/>
      <c r="Z90" s="73"/>
      <c r="AA90" s="73"/>
      <c r="AB90" s="73"/>
      <c r="AC90" s="74"/>
      <c r="AD90" s="74"/>
      <c r="AE90" s="74"/>
      <c r="AF90" s="74"/>
      <c r="AG90" s="74"/>
      <c r="AH90" s="74"/>
      <c r="AI90" s="74"/>
      <c r="AJ90" s="74"/>
      <c r="AK90" s="75"/>
      <c r="AL90" s="75"/>
      <c r="AM90" s="73"/>
      <c r="AN90" s="73"/>
      <c r="AO90" s="94"/>
      <c r="AP90" s="94"/>
      <c r="AQ90" s="94"/>
      <c r="AR90" s="94"/>
      <c r="AS90" s="94"/>
      <c r="AT90" s="94"/>
      <c r="AU90"/>
      <c r="AV90"/>
      <c r="AW90"/>
    </row>
    <row r="91" spans="1:49" s="60" customFormat="1" ht="18.75" customHeight="1">
      <c r="A91" s="159" t="s">
        <v>90</v>
      </c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3"/>
      <c r="AO91" s="94"/>
      <c r="AP91" s="94"/>
      <c r="AQ91" s="94"/>
      <c r="AR91" s="94"/>
      <c r="AS91" s="94"/>
      <c r="AT91" s="94"/>
      <c r="AU91"/>
      <c r="AV91"/>
      <c r="AW91"/>
    </row>
    <row r="92" spans="1:49" s="60" customFormat="1" ht="18.75" customHeight="1" thickBot="1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3"/>
      <c r="AO92" s="94"/>
      <c r="AP92" s="94"/>
      <c r="AQ92" s="94"/>
      <c r="AR92" s="94"/>
      <c r="AS92" s="94"/>
      <c r="AT92" s="94"/>
      <c r="AU92"/>
      <c r="AV92"/>
      <c r="AW92"/>
    </row>
    <row r="93" spans="1:49" s="60" customFormat="1" ht="18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161" t="s">
        <v>47</v>
      </c>
      <c r="W93" s="162"/>
      <c r="X93" s="162"/>
      <c r="Y93" s="162"/>
      <c r="Z93" s="162"/>
      <c r="AA93" s="163"/>
      <c r="AB93" s="43"/>
      <c r="AC93" s="161" t="s">
        <v>48</v>
      </c>
      <c r="AD93" s="162"/>
      <c r="AE93" s="162"/>
      <c r="AF93" s="162"/>
      <c r="AG93" s="162"/>
      <c r="AH93" s="163"/>
      <c r="AI93" s="155" t="s">
        <v>49</v>
      </c>
      <c r="AJ93" s="156"/>
      <c r="AK93" s="146" t="s">
        <v>50</v>
      </c>
      <c r="AL93" s="146"/>
      <c r="AM93" s="146"/>
      <c r="AN93" s="146"/>
      <c r="AO93" s="94"/>
      <c r="AP93" s="94"/>
      <c r="AQ93" s="94"/>
      <c r="AR93" s="94"/>
      <c r="AS93" s="94"/>
      <c r="AT93" s="94"/>
      <c r="AU93"/>
      <c r="AV93"/>
      <c r="AW93"/>
    </row>
    <row r="94" spans="1:49" s="60" customFormat="1" ht="18.75" customHeight="1" thickBot="1">
      <c r="A94" s="147" t="s">
        <v>91</v>
      </c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8"/>
      <c r="V94" s="164"/>
      <c r="W94" s="165"/>
      <c r="X94" s="165"/>
      <c r="Y94" s="165"/>
      <c r="Z94" s="165"/>
      <c r="AA94" s="166"/>
      <c r="AB94" s="43"/>
      <c r="AC94" s="164"/>
      <c r="AD94" s="165"/>
      <c r="AE94" s="165"/>
      <c r="AF94" s="165"/>
      <c r="AG94" s="165"/>
      <c r="AH94" s="166"/>
      <c r="AI94" s="157"/>
      <c r="AJ94" s="158"/>
      <c r="AK94" s="146"/>
      <c r="AL94" s="146"/>
      <c r="AM94" s="146"/>
      <c r="AN94" s="146"/>
      <c r="AO94" s="94"/>
      <c r="AP94" s="94"/>
      <c r="AQ94" s="94"/>
      <c r="AR94" s="94"/>
      <c r="AS94" s="94"/>
      <c r="AT94" s="94"/>
      <c r="AU94"/>
      <c r="AV94"/>
      <c r="AW94"/>
    </row>
    <row r="95" spans="1:49" s="60" customFormat="1" ht="33" customHeight="1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50"/>
      <c r="V95" s="44">
        <v>1</v>
      </c>
      <c r="W95" s="45">
        <v>2</v>
      </c>
      <c r="X95" s="45">
        <v>3</v>
      </c>
      <c r="Y95" s="45">
        <v>4</v>
      </c>
      <c r="Z95" s="45">
        <v>5</v>
      </c>
      <c r="AA95" s="46" t="s">
        <v>52</v>
      </c>
      <c r="AB95" s="47" t="s">
        <v>53</v>
      </c>
      <c r="AC95" s="48">
        <v>1</v>
      </c>
      <c r="AD95" s="49">
        <v>2</v>
      </c>
      <c r="AE95" s="49">
        <v>3</v>
      </c>
      <c r="AF95" s="49">
        <v>4</v>
      </c>
      <c r="AG95" s="49">
        <v>5</v>
      </c>
      <c r="AH95" s="50" t="s">
        <v>52</v>
      </c>
      <c r="AI95" s="51" t="s">
        <v>54</v>
      </c>
      <c r="AJ95" s="51" t="s">
        <v>55</v>
      </c>
      <c r="AK95" s="52" t="s">
        <v>56</v>
      </c>
      <c r="AL95" s="53" t="s">
        <v>57</v>
      </c>
      <c r="AM95" s="53" t="s">
        <v>58</v>
      </c>
      <c r="AN95" s="53" t="s">
        <v>59</v>
      </c>
      <c r="AO95" s="94"/>
      <c r="AP95" s="94"/>
      <c r="AQ95" s="94"/>
      <c r="AR95" s="94"/>
      <c r="AS95" s="94"/>
      <c r="AT95" s="94"/>
      <c r="AU95"/>
      <c r="AV95"/>
      <c r="AW95"/>
    </row>
    <row r="96" spans="1:49" ht="21" customHeight="1">
      <c r="A96" s="55" t="s">
        <v>92</v>
      </c>
      <c r="B96" s="151" t="s">
        <v>93</v>
      </c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3"/>
      <c r="V96" s="56">
        <f>+AP13</f>
        <v>1</v>
      </c>
      <c r="W96" s="56">
        <f t="shared" ref="W96:AA96" si="18">+AQ13</f>
        <v>0</v>
      </c>
      <c r="X96" s="56">
        <f t="shared" si="18"/>
        <v>2</v>
      </c>
      <c r="Y96" s="56">
        <f t="shared" si="18"/>
        <v>0</v>
      </c>
      <c r="Z96" s="56">
        <f t="shared" si="18"/>
        <v>1</v>
      </c>
      <c r="AA96" s="56">
        <f t="shared" si="18"/>
        <v>0</v>
      </c>
      <c r="AB96" s="56">
        <f>SUM(V96:AA96)</f>
        <v>4</v>
      </c>
      <c r="AC96" s="35">
        <f t="shared" ref="AC96:AH96" si="19">V96/$AB96</f>
        <v>0.25</v>
      </c>
      <c r="AD96" s="35">
        <f t="shared" si="19"/>
        <v>0</v>
      </c>
      <c r="AE96" s="35">
        <f t="shared" si="19"/>
        <v>0.5</v>
      </c>
      <c r="AF96" s="35">
        <f t="shared" si="19"/>
        <v>0</v>
      </c>
      <c r="AG96" s="35">
        <f t="shared" si="19"/>
        <v>0.25</v>
      </c>
      <c r="AH96" s="35">
        <f t="shared" si="19"/>
        <v>0</v>
      </c>
      <c r="AI96" s="57">
        <f>(V96+W96)/(V96+W96+X96+Y96+Z96)</f>
        <v>0.25</v>
      </c>
      <c r="AJ96" s="57">
        <f>(X96+Y96+Z96)/(V96+W96+X96+Y96+Z96)</f>
        <v>0.75</v>
      </c>
      <c r="AK96" s="58">
        <f>+BC13</f>
        <v>3</v>
      </c>
      <c r="AL96" s="58">
        <f t="shared" ref="AL96:AN96" si="20">+BD13</f>
        <v>1.63</v>
      </c>
      <c r="AM96" s="59">
        <f t="shared" si="20"/>
        <v>3</v>
      </c>
      <c r="AN96" s="59">
        <f t="shared" si="20"/>
        <v>3</v>
      </c>
      <c r="AO96" s="94"/>
      <c r="AP96" s="94"/>
      <c r="AQ96" s="94"/>
      <c r="AR96" s="94"/>
      <c r="AS96" s="94"/>
      <c r="AT96" s="94"/>
    </row>
    <row r="97" spans="1:49" s="54" customFormat="1" ht="18.75" customHeight="1">
      <c r="A97" s="72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73"/>
      <c r="W97" s="73"/>
      <c r="X97" s="73"/>
      <c r="Y97" s="73"/>
      <c r="Z97" s="73"/>
      <c r="AA97" s="73"/>
      <c r="AB97" s="73"/>
      <c r="AC97" s="74"/>
      <c r="AD97" s="74"/>
      <c r="AE97" s="74"/>
      <c r="AF97" s="74"/>
      <c r="AG97" s="74"/>
      <c r="AH97" s="74"/>
      <c r="AI97" s="74"/>
      <c r="AJ97" s="74"/>
      <c r="AK97" s="75"/>
      <c r="AL97" s="75"/>
      <c r="AM97" s="73"/>
      <c r="AN97" s="73"/>
      <c r="AO97" s="94"/>
      <c r="AP97" s="94"/>
      <c r="AQ97" s="94"/>
      <c r="AR97" s="94"/>
      <c r="AS97" s="94"/>
      <c r="AT97" s="94"/>
      <c r="AU97"/>
      <c r="AV97"/>
      <c r="AW97"/>
    </row>
    <row r="98" spans="1:49" s="54" customFormat="1" ht="35.25" customHeight="1">
      <c r="A98" s="147" t="s">
        <v>94</v>
      </c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94"/>
      <c r="AP98" s="94"/>
      <c r="AQ98" s="94"/>
      <c r="AR98" s="94"/>
      <c r="AS98" s="94"/>
      <c r="AT98" s="94"/>
      <c r="AU98"/>
      <c r="AV98"/>
      <c r="AW98"/>
    </row>
    <row r="99" spans="1:49" s="78" customFormat="1" ht="16.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94"/>
      <c r="AP99" s="94"/>
      <c r="AQ99" s="94"/>
      <c r="AR99" s="94"/>
      <c r="AS99" s="94"/>
      <c r="AT99" s="94"/>
      <c r="AU99"/>
      <c r="AV99"/>
      <c r="AW99"/>
    </row>
    <row r="100" spans="1:49" s="54" customFormat="1" ht="16.5" customHeight="1">
      <c r="A100" s="65"/>
      <c r="B100" s="65"/>
      <c r="C100" s="65"/>
      <c r="D100" s="65"/>
      <c r="E100" s="65"/>
      <c r="F100" s="65"/>
      <c r="G100" s="63"/>
      <c r="H100" s="63"/>
      <c r="I100" s="63"/>
      <c r="J100" s="63"/>
      <c r="K100" s="62"/>
      <c r="L100" s="62"/>
      <c r="M100" s="61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94"/>
      <c r="AP100" s="94"/>
      <c r="AQ100" s="94"/>
      <c r="AR100" s="94"/>
      <c r="AS100" s="94"/>
      <c r="AT100" s="94"/>
      <c r="AU100"/>
      <c r="AV100"/>
      <c r="AW100"/>
    </row>
    <row r="101" spans="1:49" s="54" customFormat="1" ht="18.75" customHeight="1">
      <c r="A101" s="65"/>
      <c r="B101" s="65"/>
      <c r="C101" s="65"/>
      <c r="D101" s="65"/>
      <c r="E101" s="65"/>
      <c r="F101" s="65"/>
      <c r="G101" s="63"/>
      <c r="H101" s="63"/>
      <c r="I101" s="63"/>
      <c r="J101" s="63"/>
      <c r="K101" s="61"/>
      <c r="L101" s="61"/>
      <c r="M101" s="61"/>
      <c r="N101" s="61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94"/>
      <c r="AP101" s="94"/>
      <c r="AQ101" s="94"/>
      <c r="AR101" s="94"/>
      <c r="AS101" s="94"/>
      <c r="AT101" s="94"/>
      <c r="AU101"/>
      <c r="AV101"/>
      <c r="AW101"/>
    </row>
    <row r="102" spans="1:49" s="54" customFormat="1" ht="16.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3"/>
      <c r="AG102" s="63"/>
      <c r="AH102" s="63"/>
      <c r="AI102" s="63"/>
      <c r="AJ102" s="63"/>
      <c r="AK102" s="63"/>
      <c r="AL102" s="63"/>
      <c r="AM102" s="63"/>
      <c r="AN102" s="63"/>
      <c r="AO102"/>
      <c r="AP102"/>
      <c r="AQ102"/>
      <c r="AR102"/>
      <c r="AS102"/>
      <c r="AT102"/>
      <c r="AU102"/>
      <c r="AV102"/>
      <c r="AW102"/>
    </row>
    <row r="103" spans="1:49" s="54" customFormat="1" ht="16.5" customHeight="1">
      <c r="A103" s="61"/>
      <c r="B103" s="7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3"/>
      <c r="AG103" s="63"/>
      <c r="AH103" s="63"/>
      <c r="AI103" s="63"/>
      <c r="AJ103" s="63"/>
      <c r="AK103" s="63"/>
      <c r="AL103" s="63"/>
      <c r="AM103" s="63"/>
      <c r="AN103" s="63"/>
      <c r="AO103"/>
      <c r="AP103"/>
      <c r="AQ103"/>
      <c r="AR103"/>
      <c r="AS103"/>
      <c r="AT103"/>
      <c r="AU103"/>
      <c r="AV103"/>
      <c r="AW103"/>
    </row>
    <row r="104" spans="1:49" s="54" customFormat="1" ht="16.5" customHeight="1" thickBot="1">
      <c r="A104" s="61"/>
      <c r="B104" s="7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3"/>
      <c r="AO104"/>
      <c r="AP104"/>
      <c r="AQ104"/>
      <c r="AR104"/>
      <c r="AS104"/>
      <c r="AT104"/>
      <c r="AU104"/>
      <c r="AV104"/>
      <c r="AW104"/>
    </row>
    <row r="105" spans="1:49" s="54" customFormat="1" ht="16.5" customHeight="1">
      <c r="A105" s="61"/>
      <c r="B105" s="7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3"/>
      <c r="P105" s="63"/>
      <c r="Q105" s="63"/>
      <c r="R105" s="63"/>
      <c r="S105" s="63"/>
      <c r="T105" s="63"/>
      <c r="U105" s="63"/>
      <c r="V105" s="161" t="s">
        <v>47</v>
      </c>
      <c r="W105" s="162"/>
      <c r="X105" s="162"/>
      <c r="Y105" s="162"/>
      <c r="Z105" s="162"/>
      <c r="AA105" s="163"/>
      <c r="AB105" s="43"/>
      <c r="AC105" s="161" t="s">
        <v>48</v>
      </c>
      <c r="AD105" s="162"/>
      <c r="AE105" s="162"/>
      <c r="AF105" s="162"/>
      <c r="AG105" s="162"/>
      <c r="AH105" s="163"/>
      <c r="AI105" s="155" t="s">
        <v>49</v>
      </c>
      <c r="AJ105" s="156"/>
      <c r="AK105" s="170" t="s">
        <v>50</v>
      </c>
      <c r="AL105" s="146"/>
      <c r="AM105" s="146"/>
      <c r="AN105" s="146"/>
      <c r="AO105"/>
      <c r="AP105"/>
      <c r="AQ105"/>
      <c r="AR105"/>
      <c r="AS105"/>
      <c r="AT105"/>
      <c r="AU105"/>
      <c r="AV105"/>
      <c r="AW105"/>
    </row>
    <row r="106" spans="1:49" s="54" customFormat="1" ht="16.5" customHeight="1">
      <c r="A106" s="61"/>
      <c r="B106" s="7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79"/>
      <c r="P106" s="79"/>
      <c r="Q106" s="79"/>
      <c r="R106" s="79"/>
      <c r="S106" s="79"/>
      <c r="T106" s="63"/>
      <c r="U106" s="63"/>
      <c r="V106" s="167"/>
      <c r="W106" s="168"/>
      <c r="X106" s="168"/>
      <c r="Y106" s="168"/>
      <c r="Z106" s="168"/>
      <c r="AA106" s="169"/>
      <c r="AB106" s="43"/>
      <c r="AC106" s="167"/>
      <c r="AD106" s="168"/>
      <c r="AE106" s="168"/>
      <c r="AF106" s="168"/>
      <c r="AG106" s="168"/>
      <c r="AH106" s="169"/>
      <c r="AI106" s="157"/>
      <c r="AJ106" s="158"/>
      <c r="AK106" s="170"/>
      <c r="AL106" s="146"/>
      <c r="AM106" s="146"/>
      <c r="AN106" s="146"/>
      <c r="AO106"/>
      <c r="AP106"/>
      <c r="AQ106"/>
      <c r="AR106"/>
      <c r="AS106"/>
      <c r="AT106"/>
      <c r="AU106"/>
      <c r="AV106"/>
      <c r="AW106"/>
    </row>
    <row r="107" spans="1:49" s="54" customFormat="1" ht="54.75" customHeight="1">
      <c r="A107" s="61"/>
      <c r="B107" s="7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80"/>
      <c r="P107" s="80"/>
      <c r="Q107" s="80"/>
      <c r="R107" s="80"/>
      <c r="S107" s="80"/>
      <c r="T107" s="80"/>
      <c r="U107" s="80"/>
      <c r="V107" s="49">
        <v>1</v>
      </c>
      <c r="W107" s="49">
        <v>2</v>
      </c>
      <c r="X107" s="49">
        <v>3</v>
      </c>
      <c r="Y107" s="49">
        <v>4</v>
      </c>
      <c r="Z107" s="49">
        <v>5</v>
      </c>
      <c r="AA107" s="49" t="s">
        <v>52</v>
      </c>
      <c r="AB107" s="81" t="s">
        <v>53</v>
      </c>
      <c r="AC107" s="49">
        <v>1</v>
      </c>
      <c r="AD107" s="49">
        <v>2</v>
      </c>
      <c r="AE107" s="49">
        <v>3</v>
      </c>
      <c r="AF107" s="49">
        <v>4</v>
      </c>
      <c r="AG107" s="49">
        <v>5</v>
      </c>
      <c r="AH107" s="49" t="s">
        <v>52</v>
      </c>
      <c r="AI107" s="51" t="s">
        <v>54</v>
      </c>
      <c r="AJ107" s="51" t="s">
        <v>55</v>
      </c>
      <c r="AK107" s="82" t="s">
        <v>56</v>
      </c>
      <c r="AL107" s="82" t="s">
        <v>95</v>
      </c>
      <c r="AM107" s="82" t="s">
        <v>58</v>
      </c>
      <c r="AN107" s="82" t="s">
        <v>59</v>
      </c>
      <c r="AO107"/>
      <c r="AP107"/>
      <c r="AQ107"/>
      <c r="AR107"/>
      <c r="AS107"/>
      <c r="AT107"/>
      <c r="AU107"/>
      <c r="AV107"/>
      <c r="AW107"/>
    </row>
    <row r="108" spans="1:49" s="54" customFormat="1" ht="42" customHeight="1">
      <c r="A108" s="61"/>
      <c r="B108" s="7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171" t="s">
        <v>96</v>
      </c>
      <c r="P108" s="172"/>
      <c r="Q108" s="172"/>
      <c r="R108" s="172"/>
      <c r="S108" s="172"/>
      <c r="T108" s="172"/>
      <c r="U108" s="173"/>
      <c r="V108" s="56">
        <f>+AP14</f>
        <v>0</v>
      </c>
      <c r="W108" s="56">
        <f t="shared" ref="W108:AA108" si="21">+AQ14</f>
        <v>0</v>
      </c>
      <c r="X108" s="56">
        <f t="shared" si="21"/>
        <v>0</v>
      </c>
      <c r="Y108" s="56">
        <f t="shared" si="21"/>
        <v>0</v>
      </c>
      <c r="Z108" s="56">
        <f t="shared" si="21"/>
        <v>1</v>
      </c>
      <c r="AA108" s="56">
        <f t="shared" si="21"/>
        <v>0</v>
      </c>
      <c r="AB108" s="56">
        <f>SUM(V108:AA108)</f>
        <v>1</v>
      </c>
      <c r="AC108" s="35">
        <f t="shared" ref="AC108:AH108" si="22">V108/$AB108</f>
        <v>0</v>
      </c>
      <c r="AD108" s="35">
        <f t="shared" si="22"/>
        <v>0</v>
      </c>
      <c r="AE108" s="35">
        <f t="shared" si="22"/>
        <v>0</v>
      </c>
      <c r="AF108" s="35">
        <f t="shared" si="22"/>
        <v>0</v>
      </c>
      <c r="AG108" s="35">
        <f t="shared" si="22"/>
        <v>1</v>
      </c>
      <c r="AH108" s="35">
        <f t="shared" si="22"/>
        <v>0</v>
      </c>
      <c r="AI108" s="57">
        <f>(V108+W108)/(V108+W108+X108+Y108+Z108)</f>
        <v>0</v>
      </c>
      <c r="AJ108" s="57">
        <f>(X108+Y108+Z108)/(V108+W108+X108+Y108+Z108)</f>
        <v>1</v>
      </c>
      <c r="AK108" s="58">
        <f>+BC14</f>
        <v>5</v>
      </c>
      <c r="AL108" s="58" t="str">
        <f t="shared" ref="AL108:AN108" si="23">+BD14</f>
        <v>.</v>
      </c>
      <c r="AM108" s="59">
        <f t="shared" si="23"/>
        <v>5</v>
      </c>
      <c r="AN108" s="59">
        <f t="shared" si="23"/>
        <v>5</v>
      </c>
      <c r="AO108"/>
      <c r="AP108"/>
      <c r="AQ108"/>
      <c r="AR108"/>
      <c r="AS108"/>
      <c r="AT108"/>
      <c r="AU108"/>
      <c r="AV108"/>
      <c r="AW108"/>
    </row>
    <row r="109" spans="1:49" s="54" customFormat="1" ht="16.5" customHeight="1">
      <c r="A109" s="61"/>
      <c r="B109" s="7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3"/>
      <c r="AO109"/>
      <c r="AP109"/>
      <c r="AQ109"/>
      <c r="AR109"/>
      <c r="AS109"/>
      <c r="AT109"/>
      <c r="AU109"/>
      <c r="AV109"/>
      <c r="AW109"/>
    </row>
    <row r="110" spans="1:49" s="54" customFormat="1" ht="16.5" customHeight="1">
      <c r="A110" s="61"/>
      <c r="B110" s="7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3"/>
      <c r="AO110"/>
      <c r="AP110"/>
      <c r="AQ110"/>
      <c r="AR110"/>
      <c r="AS110"/>
      <c r="AT110"/>
      <c r="AU110"/>
      <c r="AV110"/>
      <c r="AW110"/>
    </row>
    <row r="111" spans="1:49" s="54" customFormat="1" ht="16.5" customHeight="1">
      <c r="A111" s="61"/>
      <c r="B111" s="7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3"/>
      <c r="AO111"/>
      <c r="AP111"/>
      <c r="AQ111"/>
      <c r="AR111"/>
      <c r="AS111"/>
      <c r="AT111"/>
      <c r="AU111"/>
      <c r="AV111"/>
      <c r="AW111"/>
    </row>
    <row r="112" spans="1:49" s="54" customFormat="1" ht="16.5" customHeight="1">
      <c r="A112" s="61"/>
      <c r="B112" s="7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3"/>
      <c r="AO112"/>
      <c r="AP112"/>
      <c r="AQ112"/>
      <c r="AR112"/>
      <c r="AS112"/>
      <c r="AT112"/>
      <c r="AU112"/>
      <c r="AV112"/>
      <c r="AW112"/>
    </row>
    <row r="113" spans="1:49" s="54" customFormat="1" ht="16.5" customHeight="1">
      <c r="A113" s="61"/>
      <c r="B113" s="7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3"/>
      <c r="AO113"/>
      <c r="AP113"/>
      <c r="AQ113"/>
      <c r="AR113"/>
      <c r="AS113"/>
      <c r="AT113"/>
      <c r="AU113"/>
      <c r="AV113"/>
      <c r="AW113"/>
    </row>
    <row r="114" spans="1:49" s="54" customFormat="1" ht="18.75">
      <c r="A114" s="159" t="s">
        <v>97</v>
      </c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3"/>
      <c r="AO114"/>
      <c r="AP114"/>
      <c r="AQ114"/>
      <c r="AR114"/>
      <c r="AS114"/>
      <c r="AT114"/>
      <c r="AU114"/>
      <c r="AV114"/>
      <c r="AW114"/>
    </row>
    <row r="115" spans="1:49" s="54" customFormat="1" ht="18" customHeight="1" thickBot="1">
      <c r="A115" s="160"/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3"/>
      <c r="AO115"/>
      <c r="AP115"/>
      <c r="AQ115"/>
      <c r="AR115"/>
      <c r="AS115"/>
      <c r="AT115"/>
      <c r="AU115"/>
      <c r="AV115"/>
      <c r="AW115"/>
    </row>
    <row r="116" spans="1:49" s="54" customFormat="1" ht="30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161" t="s">
        <v>47</v>
      </c>
      <c r="W116" s="162"/>
      <c r="X116" s="162"/>
      <c r="Y116" s="162"/>
      <c r="Z116" s="162"/>
      <c r="AA116" s="163"/>
      <c r="AB116" s="43"/>
      <c r="AC116" s="161" t="s">
        <v>48</v>
      </c>
      <c r="AD116" s="162"/>
      <c r="AE116" s="162"/>
      <c r="AF116" s="162"/>
      <c r="AG116" s="162"/>
      <c r="AH116" s="163"/>
      <c r="AI116" s="155" t="s">
        <v>49</v>
      </c>
      <c r="AJ116" s="156"/>
      <c r="AK116" s="146" t="s">
        <v>50</v>
      </c>
      <c r="AL116" s="146"/>
      <c r="AM116" s="146"/>
      <c r="AN116" s="146"/>
      <c r="AO116"/>
      <c r="AP116"/>
      <c r="AQ116"/>
      <c r="AR116"/>
      <c r="AS116"/>
      <c r="AT116"/>
      <c r="AU116"/>
      <c r="AV116"/>
      <c r="AW116"/>
    </row>
    <row r="117" spans="1:49" s="54" customFormat="1" ht="45" customHeight="1" thickBot="1">
      <c r="A117" s="147" t="s">
        <v>98</v>
      </c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8"/>
      <c r="V117" s="164"/>
      <c r="W117" s="165"/>
      <c r="X117" s="165"/>
      <c r="Y117" s="165"/>
      <c r="Z117" s="165"/>
      <c r="AA117" s="166"/>
      <c r="AB117" s="43"/>
      <c r="AC117" s="164"/>
      <c r="AD117" s="165"/>
      <c r="AE117" s="165"/>
      <c r="AF117" s="165"/>
      <c r="AG117" s="165"/>
      <c r="AH117" s="166"/>
      <c r="AI117" s="157"/>
      <c r="AJ117" s="158"/>
      <c r="AK117" s="146"/>
      <c r="AL117" s="146"/>
      <c r="AM117" s="146"/>
      <c r="AN117" s="146"/>
      <c r="AO117"/>
      <c r="AP117"/>
      <c r="AQ117"/>
      <c r="AR117"/>
      <c r="AS117"/>
      <c r="AT117"/>
      <c r="AU117"/>
      <c r="AV117"/>
      <c r="AW117"/>
    </row>
    <row r="118" spans="1:49" s="60" customFormat="1" ht="33" customHeight="1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50"/>
      <c r="V118" s="44">
        <v>1</v>
      </c>
      <c r="W118" s="45">
        <v>2</v>
      </c>
      <c r="X118" s="45">
        <v>3</v>
      </c>
      <c r="Y118" s="45">
        <v>4</v>
      </c>
      <c r="Z118" s="45">
        <v>5</v>
      </c>
      <c r="AA118" s="46" t="s">
        <v>52</v>
      </c>
      <c r="AB118" s="47" t="s">
        <v>53</v>
      </c>
      <c r="AC118" s="48">
        <v>1</v>
      </c>
      <c r="AD118" s="49">
        <v>2</v>
      </c>
      <c r="AE118" s="49">
        <v>3</v>
      </c>
      <c r="AF118" s="49">
        <v>4</v>
      </c>
      <c r="AG118" s="49">
        <v>5</v>
      </c>
      <c r="AH118" s="50" t="s">
        <v>52</v>
      </c>
      <c r="AI118" s="51" t="s">
        <v>54</v>
      </c>
      <c r="AJ118" s="51" t="s">
        <v>55</v>
      </c>
      <c r="AK118" s="52" t="s">
        <v>56</v>
      </c>
      <c r="AL118" s="53" t="s">
        <v>57</v>
      </c>
      <c r="AM118" s="53" t="s">
        <v>58</v>
      </c>
      <c r="AN118" s="53" t="s">
        <v>59</v>
      </c>
      <c r="AO118"/>
      <c r="AP118"/>
      <c r="AQ118"/>
      <c r="AR118"/>
      <c r="AS118"/>
      <c r="AT118"/>
      <c r="AU118"/>
      <c r="AV118"/>
      <c r="AW118"/>
    </row>
    <row r="119" spans="1:49" s="60" customFormat="1" ht="18.75" customHeight="1">
      <c r="A119" s="55" t="s">
        <v>99</v>
      </c>
      <c r="B119" s="151" t="s">
        <v>100</v>
      </c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3"/>
      <c r="V119" s="56">
        <f>+AP15</f>
        <v>1</v>
      </c>
      <c r="W119" s="56">
        <f t="shared" ref="W119:AA120" si="24">+AQ15</f>
        <v>1</v>
      </c>
      <c r="X119" s="56">
        <f t="shared" si="24"/>
        <v>0</v>
      </c>
      <c r="Y119" s="56">
        <f t="shared" si="24"/>
        <v>1</v>
      </c>
      <c r="Z119" s="56">
        <f t="shared" si="24"/>
        <v>1</v>
      </c>
      <c r="AA119" s="56">
        <f t="shared" si="24"/>
        <v>0</v>
      </c>
      <c r="AB119" s="56">
        <f>SUM(V119:AA119)</f>
        <v>4</v>
      </c>
      <c r="AC119" s="35">
        <f t="shared" ref="AC119:AH120" si="25">V119/$AB119</f>
        <v>0.25</v>
      </c>
      <c r="AD119" s="35">
        <f t="shared" si="25"/>
        <v>0.25</v>
      </c>
      <c r="AE119" s="35">
        <f t="shared" si="25"/>
        <v>0</v>
      </c>
      <c r="AF119" s="35">
        <f t="shared" si="25"/>
        <v>0.25</v>
      </c>
      <c r="AG119" s="35">
        <f t="shared" si="25"/>
        <v>0.25</v>
      </c>
      <c r="AH119" s="35">
        <f t="shared" si="25"/>
        <v>0</v>
      </c>
      <c r="AI119" s="57">
        <f>(V119+W119)/(V119+W119+X119+Y119+Z119)</f>
        <v>0.5</v>
      </c>
      <c r="AJ119" s="57">
        <f>(X119+Y119+Z119)/(V119+W119+X119+Y119+Z119)</f>
        <v>0.5</v>
      </c>
      <c r="AK119" s="58">
        <f>+BC15</f>
        <v>3</v>
      </c>
      <c r="AL119" s="58">
        <f t="shared" ref="AL119:AN120" si="26">+BD15</f>
        <v>1.83</v>
      </c>
      <c r="AM119" s="59">
        <f t="shared" si="26"/>
        <v>3</v>
      </c>
      <c r="AN119" s="59">
        <f t="shared" si="26"/>
        <v>1</v>
      </c>
      <c r="AO119"/>
      <c r="AP119"/>
      <c r="AQ119"/>
      <c r="AR119"/>
      <c r="AS119"/>
      <c r="AT119"/>
      <c r="AU119"/>
      <c r="AV119"/>
      <c r="AW119"/>
    </row>
    <row r="120" spans="1:49" s="60" customFormat="1" ht="18.75" customHeight="1">
      <c r="A120" s="55" t="s">
        <v>101</v>
      </c>
      <c r="B120" s="151" t="s">
        <v>102</v>
      </c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3"/>
      <c r="V120" s="56">
        <f>+AP16</f>
        <v>2</v>
      </c>
      <c r="W120" s="56">
        <f t="shared" si="24"/>
        <v>0</v>
      </c>
      <c r="X120" s="56">
        <f t="shared" si="24"/>
        <v>0</v>
      </c>
      <c r="Y120" s="56">
        <f t="shared" si="24"/>
        <v>1</v>
      </c>
      <c r="Z120" s="56">
        <f t="shared" si="24"/>
        <v>1</v>
      </c>
      <c r="AA120" s="56">
        <f t="shared" si="24"/>
        <v>0</v>
      </c>
      <c r="AB120" s="56">
        <f>SUM(V120:AA120)</f>
        <v>4</v>
      </c>
      <c r="AC120" s="35">
        <f t="shared" si="25"/>
        <v>0.5</v>
      </c>
      <c r="AD120" s="35">
        <f t="shared" si="25"/>
        <v>0</v>
      </c>
      <c r="AE120" s="35">
        <f t="shared" si="25"/>
        <v>0</v>
      </c>
      <c r="AF120" s="35">
        <f t="shared" si="25"/>
        <v>0.25</v>
      </c>
      <c r="AG120" s="35">
        <f t="shared" si="25"/>
        <v>0.25</v>
      </c>
      <c r="AH120" s="35">
        <f t="shared" si="25"/>
        <v>0</v>
      </c>
      <c r="AI120" s="57">
        <f>(V120+W120)/(V120+W120+X120+Y120+Z120)</f>
        <v>0.5</v>
      </c>
      <c r="AJ120" s="57">
        <f>(X120+Y120+Z120)/(V120+W120+X120+Y120+Z120)</f>
        <v>0.5</v>
      </c>
      <c r="AK120" s="58">
        <f>+BC16</f>
        <v>2.75</v>
      </c>
      <c r="AL120" s="58">
        <f t="shared" si="26"/>
        <v>2.06</v>
      </c>
      <c r="AM120" s="59">
        <f t="shared" si="26"/>
        <v>3</v>
      </c>
      <c r="AN120" s="59">
        <f t="shared" si="26"/>
        <v>1</v>
      </c>
    </row>
    <row r="121" spans="1:49" s="60" customFormat="1" ht="18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9" s="60" customFormat="1" ht="18.75" customHeight="1">
      <c r="A122" s="159" t="s">
        <v>103</v>
      </c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3"/>
    </row>
    <row r="123" spans="1:49" s="60" customFormat="1" ht="18.75" customHeight="1" thickBot="1">
      <c r="A123" s="160"/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3"/>
    </row>
    <row r="124" spans="1:49" s="60" customFormat="1" ht="18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161" t="s">
        <v>47</v>
      </c>
      <c r="W124" s="162"/>
      <c r="X124" s="162"/>
      <c r="Y124" s="162"/>
      <c r="Z124" s="162"/>
      <c r="AA124" s="163"/>
      <c r="AB124" s="43"/>
      <c r="AC124" s="161" t="s">
        <v>48</v>
      </c>
      <c r="AD124" s="162"/>
      <c r="AE124" s="162"/>
      <c r="AF124" s="162"/>
      <c r="AG124" s="162"/>
      <c r="AH124" s="163"/>
      <c r="AI124" s="155" t="s">
        <v>49</v>
      </c>
      <c r="AJ124" s="156"/>
      <c r="AK124" s="146" t="s">
        <v>50</v>
      </c>
      <c r="AL124" s="146"/>
      <c r="AM124" s="146"/>
      <c r="AN124" s="146"/>
    </row>
    <row r="125" spans="1:49" s="60" customFormat="1" ht="18.75" customHeight="1" thickBot="1">
      <c r="A125" s="147" t="s">
        <v>104</v>
      </c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8"/>
      <c r="V125" s="164"/>
      <c r="W125" s="165"/>
      <c r="X125" s="165"/>
      <c r="Y125" s="165"/>
      <c r="Z125" s="165"/>
      <c r="AA125" s="166"/>
      <c r="AB125" s="43"/>
      <c r="AC125" s="164"/>
      <c r="AD125" s="165"/>
      <c r="AE125" s="165"/>
      <c r="AF125" s="165"/>
      <c r="AG125" s="165"/>
      <c r="AH125" s="166"/>
      <c r="AI125" s="157"/>
      <c r="AJ125" s="158"/>
      <c r="AK125" s="146"/>
      <c r="AL125" s="146"/>
      <c r="AM125" s="146"/>
      <c r="AN125" s="146"/>
    </row>
    <row r="126" spans="1:49" s="60" customFormat="1" ht="29.25" customHeight="1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50"/>
      <c r="V126" s="44">
        <v>1</v>
      </c>
      <c r="W126" s="45">
        <v>2</v>
      </c>
      <c r="X126" s="45">
        <v>3</v>
      </c>
      <c r="Y126" s="45">
        <v>4</v>
      </c>
      <c r="Z126" s="45">
        <v>5</v>
      </c>
      <c r="AA126" s="46" t="s">
        <v>52</v>
      </c>
      <c r="AB126" s="47" t="s">
        <v>53</v>
      </c>
      <c r="AC126" s="48">
        <v>1</v>
      </c>
      <c r="AD126" s="49">
        <v>2</v>
      </c>
      <c r="AE126" s="49">
        <v>3</v>
      </c>
      <c r="AF126" s="49">
        <v>4</v>
      </c>
      <c r="AG126" s="49">
        <v>5</v>
      </c>
      <c r="AH126" s="50" t="s">
        <v>52</v>
      </c>
      <c r="AI126" s="51" t="s">
        <v>54</v>
      </c>
      <c r="AJ126" s="51" t="s">
        <v>55</v>
      </c>
      <c r="AK126" s="52" t="s">
        <v>56</v>
      </c>
      <c r="AL126" s="53" t="s">
        <v>57</v>
      </c>
      <c r="AM126" s="53" t="s">
        <v>58</v>
      </c>
      <c r="AN126" s="53" t="s">
        <v>59</v>
      </c>
    </row>
    <row r="127" spans="1:49" ht="21" customHeight="1">
      <c r="A127" s="55" t="s">
        <v>105</v>
      </c>
      <c r="B127" s="151" t="s">
        <v>106</v>
      </c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3"/>
      <c r="V127" s="56">
        <f>+AP17</f>
        <v>0</v>
      </c>
      <c r="W127" s="56">
        <f t="shared" ref="W127:AA127" si="27">+AQ17</f>
        <v>0</v>
      </c>
      <c r="X127" s="56">
        <f t="shared" si="27"/>
        <v>1</v>
      </c>
      <c r="Y127" s="56">
        <f t="shared" si="27"/>
        <v>0</v>
      </c>
      <c r="Z127" s="56">
        <f t="shared" si="27"/>
        <v>3</v>
      </c>
      <c r="AA127" s="56">
        <f t="shared" si="27"/>
        <v>0</v>
      </c>
      <c r="AB127" s="56">
        <f>SUM(V127:AA127)</f>
        <v>4</v>
      </c>
      <c r="AC127" s="35">
        <f t="shared" ref="AC127:AH127" si="28">V127/$AB127</f>
        <v>0</v>
      </c>
      <c r="AD127" s="35">
        <f t="shared" si="28"/>
        <v>0</v>
      </c>
      <c r="AE127" s="35">
        <f t="shared" si="28"/>
        <v>0.25</v>
      </c>
      <c r="AF127" s="35">
        <f t="shared" si="28"/>
        <v>0</v>
      </c>
      <c r="AG127" s="35">
        <f t="shared" si="28"/>
        <v>0.75</v>
      </c>
      <c r="AH127" s="35">
        <f t="shared" si="28"/>
        <v>0</v>
      </c>
      <c r="AI127" s="57">
        <f>(V127+W127)/(V127+W127+X127+Y127+Z127)</f>
        <v>0</v>
      </c>
      <c r="AJ127" s="57">
        <f>(X127+Y127+Z127)/(V127+W127+X127+Y127+Z127)</f>
        <v>1</v>
      </c>
      <c r="AK127" s="58">
        <f>+BC17</f>
        <v>4.5</v>
      </c>
      <c r="AL127" s="58">
        <f t="shared" ref="AL127:AN127" si="29">+BD17</f>
        <v>1</v>
      </c>
      <c r="AM127" s="59">
        <f t="shared" si="29"/>
        <v>5</v>
      </c>
      <c r="AN127" s="59">
        <f t="shared" si="29"/>
        <v>5</v>
      </c>
    </row>
    <row r="128" spans="1:49" ht="21" customHeight="1"/>
    <row r="129" spans="1:40" ht="21" customHeight="1"/>
    <row r="130" spans="1:40" ht="21" customHeight="1"/>
    <row r="131" spans="1:40" ht="21" customHeight="1"/>
    <row r="132" spans="1:40" ht="21" customHeight="1"/>
    <row r="133" spans="1:40" ht="21" customHeight="1"/>
    <row r="134" spans="1:40" ht="21" customHeight="1"/>
    <row r="135" spans="1:40" ht="21" customHeight="1">
      <c r="A135" s="72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83"/>
      <c r="W135" s="83"/>
      <c r="X135" s="83"/>
      <c r="Y135" s="83"/>
      <c r="Z135" s="83"/>
      <c r="AA135" s="83"/>
      <c r="AB135" s="83"/>
      <c r="AC135" s="74"/>
      <c r="AD135" s="74"/>
      <c r="AE135" s="74"/>
      <c r="AF135" s="74"/>
      <c r="AG135" s="74"/>
      <c r="AH135" s="74"/>
      <c r="AI135" s="74"/>
      <c r="AJ135" s="74"/>
      <c r="AK135" s="83"/>
      <c r="AL135" s="83"/>
      <c r="AM135" s="83"/>
      <c r="AN135" s="83"/>
    </row>
    <row r="136" spans="1:40" ht="21" customHeight="1">
      <c r="A136" s="72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83"/>
      <c r="W136" s="83"/>
      <c r="X136" s="83"/>
      <c r="Y136" s="83"/>
      <c r="Z136" s="83"/>
      <c r="AA136" s="83"/>
      <c r="AB136" s="83"/>
      <c r="AC136" s="74"/>
      <c r="AD136" s="74"/>
      <c r="AE136" s="74"/>
      <c r="AF136" s="74"/>
      <c r="AG136" s="74"/>
      <c r="AH136" s="74"/>
      <c r="AI136" s="74"/>
      <c r="AJ136" s="74"/>
      <c r="AK136" s="83"/>
      <c r="AL136" s="83"/>
      <c r="AM136" s="83"/>
      <c r="AN136" s="83"/>
    </row>
    <row r="137" spans="1:40" ht="21" customHeight="1">
      <c r="A137" s="72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83"/>
      <c r="W137" s="83"/>
      <c r="X137" s="83"/>
      <c r="Y137" s="83"/>
      <c r="Z137" s="83"/>
      <c r="AA137" s="83"/>
      <c r="AB137" s="83"/>
      <c r="AC137" s="74"/>
      <c r="AD137" s="74"/>
      <c r="AE137" s="74"/>
      <c r="AF137" s="74"/>
      <c r="AG137" s="74"/>
      <c r="AH137" s="74"/>
      <c r="AI137" s="74"/>
      <c r="AJ137" s="74"/>
      <c r="AK137" s="83"/>
      <c r="AL137" s="83"/>
      <c r="AM137" s="83"/>
      <c r="AN137" s="83"/>
    </row>
    <row r="138" spans="1:40" s="54" customFormat="1" ht="39" customHeight="1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/>
      <c r="W138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</row>
    <row r="139" spans="1:40" ht="21" customHeight="1">
      <c r="A139" s="72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83"/>
      <c r="W139" s="83"/>
      <c r="X139" s="83"/>
      <c r="Y139" s="83"/>
      <c r="Z139" s="83"/>
      <c r="AA139" s="83"/>
      <c r="AB139" s="83"/>
      <c r="AC139" s="74"/>
      <c r="AD139" s="74"/>
      <c r="AE139" s="74"/>
      <c r="AF139" s="74"/>
      <c r="AG139" s="74"/>
      <c r="AH139" s="74"/>
      <c r="AI139" s="74"/>
      <c r="AJ139" s="74"/>
      <c r="AK139" s="83"/>
      <c r="AL139" s="83"/>
      <c r="AM139" s="83"/>
      <c r="AN139" s="83"/>
    </row>
    <row r="140" spans="1:40" ht="21" customHeight="1">
      <c r="A140" s="72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83"/>
      <c r="W140" s="83"/>
      <c r="X140" s="83"/>
      <c r="Y140" s="83"/>
      <c r="Z140" s="83"/>
      <c r="AA140" s="83"/>
      <c r="AB140" s="83"/>
      <c r="AC140" s="74"/>
      <c r="AD140" s="74"/>
      <c r="AE140" s="74"/>
      <c r="AF140" s="74"/>
      <c r="AG140" s="74"/>
      <c r="AH140" s="74"/>
      <c r="AI140" s="74"/>
      <c r="AJ140" s="74"/>
      <c r="AK140" s="83"/>
      <c r="AL140" s="83"/>
      <c r="AM140" s="83"/>
      <c r="AN140" s="83"/>
    </row>
    <row r="141" spans="1:40" ht="21" customHeight="1">
      <c r="A141" s="72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83"/>
      <c r="W141" s="83"/>
      <c r="X141" s="83"/>
      <c r="Y141" s="83"/>
      <c r="Z141" s="83"/>
      <c r="AA141" s="83"/>
      <c r="AB141" s="83"/>
      <c r="AC141" s="74"/>
      <c r="AD141" s="74"/>
      <c r="AE141" s="74"/>
      <c r="AF141" s="74"/>
      <c r="AG141" s="74"/>
      <c r="AH141" s="74"/>
      <c r="AI141" s="74"/>
      <c r="AJ141" s="74"/>
      <c r="AK141" s="83"/>
      <c r="AL141" s="83"/>
      <c r="AM141" s="83"/>
      <c r="AN141" s="83"/>
    </row>
    <row r="142" spans="1:40" ht="21" customHeight="1">
      <c r="A142" s="72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83"/>
      <c r="W142" s="83"/>
      <c r="X142" s="83"/>
      <c r="Y142" s="83"/>
      <c r="Z142" s="83"/>
      <c r="AA142" s="83"/>
      <c r="AB142" s="83"/>
      <c r="AC142" s="74"/>
      <c r="AD142" s="74"/>
      <c r="AE142" s="74"/>
      <c r="AF142" s="74"/>
      <c r="AG142" s="74"/>
      <c r="AH142" s="74"/>
      <c r="AI142" s="74"/>
      <c r="AJ142" s="74"/>
      <c r="AK142" s="83"/>
      <c r="AL142" s="83"/>
      <c r="AM142" s="83"/>
      <c r="AN142" s="83"/>
    </row>
    <row r="143" spans="1:40" ht="21" customHeight="1">
      <c r="A143" s="72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83"/>
      <c r="W143" s="83"/>
      <c r="X143" s="83"/>
      <c r="Y143" s="83"/>
      <c r="Z143" s="83"/>
      <c r="AA143" s="83"/>
      <c r="AB143" s="83"/>
      <c r="AC143" s="74"/>
      <c r="AD143" s="74"/>
      <c r="AE143" s="74"/>
      <c r="AF143" s="74"/>
      <c r="AG143" s="74"/>
      <c r="AH143" s="74"/>
      <c r="AI143" s="74"/>
      <c r="AJ143" s="74"/>
      <c r="AK143" s="83"/>
      <c r="AL143" s="83"/>
      <c r="AM143" s="83"/>
      <c r="AN143" s="83"/>
    </row>
    <row r="144" spans="1:40" ht="21" customHeight="1">
      <c r="A144" s="72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83"/>
      <c r="W144" s="83"/>
      <c r="X144" s="83"/>
      <c r="Y144" s="83"/>
      <c r="Z144" s="83"/>
      <c r="AA144" s="83"/>
      <c r="AB144" s="83"/>
      <c r="AC144" s="74"/>
      <c r="AD144" s="74"/>
      <c r="AE144" s="74"/>
      <c r="AF144" s="74"/>
      <c r="AG144" s="74"/>
      <c r="AH144" s="74"/>
      <c r="AI144" s="74"/>
      <c r="AJ144" s="74"/>
      <c r="AK144" s="83"/>
      <c r="AL144" s="83"/>
      <c r="AM144" s="83"/>
      <c r="AN144" s="83"/>
    </row>
    <row r="145" spans="1:40" ht="21" customHeight="1">
      <c r="A145" s="72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83"/>
      <c r="W145" s="83"/>
      <c r="X145" s="83"/>
      <c r="Y145" s="83"/>
      <c r="Z145" s="83"/>
      <c r="AA145" s="83"/>
      <c r="AB145" s="83"/>
      <c r="AC145" s="74"/>
      <c r="AD145" s="74"/>
      <c r="AE145" s="74"/>
      <c r="AF145" s="74"/>
      <c r="AG145" s="74"/>
      <c r="AH145" s="74"/>
      <c r="AI145" s="74"/>
      <c r="AJ145" s="74"/>
      <c r="AK145" s="83"/>
      <c r="AL145" s="83"/>
      <c r="AM145" s="83"/>
      <c r="AN145" s="83"/>
    </row>
    <row r="146" spans="1:40" ht="21" customHeight="1">
      <c r="A146" s="72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83"/>
      <c r="W146" s="83"/>
      <c r="X146" s="83"/>
      <c r="Y146" s="83"/>
      <c r="Z146" s="83"/>
      <c r="AA146" s="83"/>
      <c r="AB146" s="83"/>
      <c r="AC146" s="74"/>
      <c r="AD146" s="74"/>
      <c r="AE146" s="74"/>
      <c r="AF146" s="74"/>
      <c r="AG146" s="74"/>
      <c r="AH146" s="74"/>
      <c r="AI146" s="74"/>
      <c r="AJ146" s="74"/>
      <c r="AK146" s="83"/>
      <c r="AL146" s="83"/>
      <c r="AM146" s="83"/>
      <c r="AN146" s="83"/>
    </row>
    <row r="149" spans="1:40" ht="38.2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84"/>
      <c r="AL149" s="43"/>
      <c r="AM149" s="43"/>
      <c r="AN149" s="43"/>
    </row>
    <row r="150" spans="1:40">
      <c r="A150" s="112" t="s">
        <v>76</v>
      </c>
      <c r="B150" s="112"/>
      <c r="C150" s="112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</row>
    <row r="151" spans="1:40">
      <c r="A151" s="112"/>
      <c r="B151" s="112"/>
      <c r="C151" s="112" t="s">
        <v>39</v>
      </c>
      <c r="D151" s="43" t="s">
        <v>40</v>
      </c>
      <c r="E151" s="43" t="s">
        <v>41</v>
      </c>
      <c r="F151" s="43" t="s">
        <v>42</v>
      </c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</row>
    <row r="152" spans="1:40">
      <c r="A152" s="112" t="s">
        <v>43</v>
      </c>
      <c r="B152" s="112" t="s">
        <v>114</v>
      </c>
      <c r="C152" s="112">
        <v>1</v>
      </c>
      <c r="D152" s="43">
        <v>25</v>
      </c>
      <c r="E152" s="43">
        <v>25</v>
      </c>
      <c r="F152" s="43">
        <v>25</v>
      </c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</row>
    <row r="153" spans="1:40">
      <c r="A153" s="112"/>
      <c r="B153" s="112" t="s">
        <v>77</v>
      </c>
      <c r="C153" s="112">
        <v>3</v>
      </c>
      <c r="D153" s="43">
        <v>75</v>
      </c>
      <c r="E153" s="43">
        <v>75</v>
      </c>
      <c r="F153" s="43">
        <v>100</v>
      </c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</row>
    <row r="154" spans="1:40">
      <c r="A154" s="112"/>
      <c r="B154" s="112" t="s">
        <v>15</v>
      </c>
      <c r="C154" s="112">
        <v>4</v>
      </c>
      <c r="D154" s="112">
        <v>100</v>
      </c>
      <c r="E154" s="112">
        <v>100</v>
      </c>
      <c r="F154" s="112"/>
    </row>
    <row r="155" spans="1:40">
      <c r="A155" s="112" t="s">
        <v>33</v>
      </c>
      <c r="B155" s="112"/>
      <c r="C155" s="112"/>
      <c r="D155" s="112"/>
      <c r="E155" s="112"/>
      <c r="F155" s="112"/>
    </row>
    <row r="156" spans="1:40">
      <c r="A156" s="112"/>
      <c r="B156" s="112"/>
      <c r="C156" s="112"/>
      <c r="D156" s="112"/>
      <c r="E156" s="112"/>
      <c r="F156" s="112"/>
    </row>
    <row r="157" spans="1:40">
      <c r="A157" s="112"/>
      <c r="B157" s="112"/>
      <c r="C157" s="112"/>
      <c r="D157" s="112"/>
      <c r="E157" s="112"/>
      <c r="F157" s="112"/>
    </row>
    <row r="158" spans="1:40">
      <c r="A158" s="112"/>
      <c r="B158" s="112"/>
      <c r="C158" s="112"/>
      <c r="D158" s="112"/>
      <c r="E158" s="112"/>
      <c r="F158" s="112"/>
    </row>
  </sheetData>
  <sheetProtection sheet="1" objects="1" scenarios="1"/>
  <mergeCells count="80"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  <mergeCell ref="B60:U60"/>
    <mergeCell ref="B48:U48"/>
    <mergeCell ref="B49:U49"/>
    <mergeCell ref="B50:U50"/>
    <mergeCell ref="A54:U55"/>
    <mergeCell ref="A51:F51"/>
    <mergeCell ref="AI56:AJ57"/>
    <mergeCell ref="AK56:AN57"/>
    <mergeCell ref="B57:C57"/>
    <mergeCell ref="A58:U58"/>
    <mergeCell ref="B59:U59"/>
    <mergeCell ref="V56:AA57"/>
    <mergeCell ref="AC56:AH57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72:F72"/>
    <mergeCell ref="B80:U80"/>
    <mergeCell ref="B81:U81"/>
    <mergeCell ref="A83:U84"/>
    <mergeCell ref="V85:AA86"/>
    <mergeCell ref="AC85:AH86"/>
    <mergeCell ref="A82:F82"/>
    <mergeCell ref="V93:AA94"/>
    <mergeCell ref="AC93:AH94"/>
    <mergeCell ref="AI93:AJ94"/>
    <mergeCell ref="AK93:AN94"/>
    <mergeCell ref="A94:U95"/>
    <mergeCell ref="AK85:AN86"/>
    <mergeCell ref="A86:U87"/>
    <mergeCell ref="B88:U88"/>
    <mergeCell ref="B89:U89"/>
    <mergeCell ref="A91:U92"/>
    <mergeCell ref="AI85:AJ86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B119:U119"/>
    <mergeCell ref="B120:U120"/>
    <mergeCell ref="A122:U123"/>
    <mergeCell ref="V124:AA125"/>
    <mergeCell ref="AC124:AH125"/>
    <mergeCell ref="AK124:AN125"/>
    <mergeCell ref="A125:U126"/>
    <mergeCell ref="B127:U127"/>
    <mergeCell ref="A138:U138"/>
    <mergeCell ref="X138:AN138"/>
    <mergeCell ref="AI124:AJ125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D115"/>
  <sheetViews>
    <sheetView showGridLines="0" view="pageBreakPreview" zoomScale="70" zoomScaleNormal="70" zoomScaleSheetLayoutView="70" workbookViewId="0">
      <selection activeCell="X78" sqref="X78"/>
    </sheetView>
  </sheetViews>
  <sheetFormatPr baseColWidth="10" defaultRowHeight="15"/>
  <cols>
    <col min="1" max="1" width="8.5703125" style="99" customWidth="1"/>
    <col min="2" max="2" width="8" style="99" customWidth="1"/>
    <col min="3" max="3" width="8.28515625" style="99" customWidth="1"/>
    <col min="4" max="4" width="9" style="99" customWidth="1"/>
    <col min="5" max="5" width="8.5703125" style="99" customWidth="1"/>
    <col min="6" max="6" width="11.7109375" style="99" customWidth="1"/>
    <col min="7" max="7" width="11.42578125" style="99"/>
    <col min="8" max="8" width="11.42578125" style="99" customWidth="1"/>
    <col min="9" max="9" width="11.42578125" style="99"/>
    <col min="10" max="10" width="10.140625" style="99" customWidth="1"/>
    <col min="11" max="11" width="9.28515625" style="99" customWidth="1"/>
    <col min="12" max="12" width="9" style="99" customWidth="1"/>
    <col min="13" max="13" width="11.140625" style="99" bestFit="1" customWidth="1"/>
    <col min="14" max="14" width="7.42578125" style="99" customWidth="1"/>
    <col min="15" max="15" width="9.5703125" style="99" customWidth="1"/>
    <col min="16" max="16" width="8.28515625" style="99" customWidth="1"/>
    <col min="17" max="17" width="11" style="99" customWidth="1"/>
    <col min="18" max="18" width="10.7109375" style="99" bestFit="1" customWidth="1"/>
    <col min="19" max="19" width="12.42578125" style="99" customWidth="1"/>
    <col min="20" max="20" width="14.42578125" style="99" customWidth="1"/>
    <col min="21" max="21" width="7.5703125" style="99" customWidth="1"/>
    <col min="22" max="22" width="10" style="99" customWidth="1"/>
    <col min="23" max="23" width="11.140625" style="99" customWidth="1"/>
    <col min="24" max="24" width="11.85546875" style="99" customWidth="1"/>
    <col min="25" max="26" width="10.7109375" style="99" customWidth="1"/>
    <col min="27" max="27" width="8.7109375" style="99" customWidth="1"/>
    <col min="28" max="28" width="8.5703125" style="99" customWidth="1"/>
    <col min="29" max="29" width="11.28515625" style="99" bestFit="1" customWidth="1"/>
    <col min="30" max="31" width="9.85546875" style="99" customWidth="1"/>
    <col min="32" max="32" width="10" style="99" bestFit="1" customWidth="1"/>
    <col min="33" max="33" width="10.28515625" style="99" customWidth="1"/>
    <col min="34" max="34" width="10" style="99" bestFit="1" customWidth="1"/>
    <col min="35" max="35" width="11.140625" style="99" customWidth="1"/>
    <col min="36" max="36" width="15" style="99" bestFit="1" customWidth="1"/>
    <col min="37" max="37" width="12.42578125" style="99" bestFit="1" customWidth="1"/>
    <col min="38" max="38" width="13" style="99" customWidth="1"/>
    <col min="39" max="39" width="95.5703125" style="99" hidden="1" customWidth="1"/>
    <col min="40" max="40" width="11.42578125" style="97" hidden="1" customWidth="1"/>
    <col min="41" max="46" width="11.42578125" style="99" hidden="1" customWidth="1"/>
    <col min="47" max="47" width="54.28515625" style="99" hidden="1" customWidth="1"/>
    <col min="48" max="56" width="11.42578125" style="99" hidden="1" customWidth="1"/>
    <col min="57" max="57" width="11.42578125" style="99" customWidth="1"/>
    <col min="58" max="16384" width="11.42578125" style="99"/>
  </cols>
  <sheetData>
    <row r="1" spans="1:56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M1" s="99" t="s">
        <v>115</v>
      </c>
    </row>
    <row r="2" spans="1:56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M2" s="104" t="s">
        <v>119</v>
      </c>
      <c r="AN2" s="103">
        <v>1</v>
      </c>
      <c r="AO2" s="104">
        <v>2</v>
      </c>
      <c r="AP2" s="104">
        <v>3</v>
      </c>
      <c r="AQ2" s="104">
        <v>4</v>
      </c>
      <c r="AR2" s="104">
        <v>5</v>
      </c>
      <c r="AS2" s="104" t="s">
        <v>14</v>
      </c>
      <c r="AT2" s="104" t="s">
        <v>15</v>
      </c>
      <c r="AU2" s="104" t="s">
        <v>119</v>
      </c>
      <c r="AV2" s="104">
        <v>1</v>
      </c>
      <c r="AW2" s="104">
        <v>2</v>
      </c>
      <c r="AX2" s="104">
        <v>3</v>
      </c>
      <c r="AY2" s="104">
        <v>4</v>
      </c>
      <c r="AZ2" s="104">
        <v>5</v>
      </c>
      <c r="BA2" s="104" t="s">
        <v>15</v>
      </c>
      <c r="BB2" s="104"/>
      <c r="BC2" s="104"/>
      <c r="BD2" s="104"/>
    </row>
    <row r="3" spans="1:56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M3" s="104" t="s">
        <v>120</v>
      </c>
      <c r="AN3" s="103">
        <v>1</v>
      </c>
      <c r="AO3" s="104">
        <v>0</v>
      </c>
      <c r="AP3" s="104">
        <v>0</v>
      </c>
      <c r="AQ3" s="104">
        <v>0</v>
      </c>
      <c r="AR3" s="104">
        <v>1</v>
      </c>
      <c r="AS3" s="104">
        <v>1</v>
      </c>
      <c r="AT3" s="104">
        <v>3</v>
      </c>
      <c r="AU3" s="104" t="s">
        <v>120</v>
      </c>
      <c r="AV3" s="104">
        <v>1</v>
      </c>
      <c r="AW3" s="104">
        <v>0</v>
      </c>
      <c r="AX3" s="104">
        <v>0</v>
      </c>
      <c r="AY3" s="104">
        <v>0</v>
      </c>
      <c r="AZ3" s="104">
        <v>1</v>
      </c>
      <c r="BA3" s="104">
        <v>3</v>
      </c>
      <c r="BB3" s="104">
        <v>2.83</v>
      </c>
      <c r="BC3" s="104">
        <v>3</v>
      </c>
      <c r="BD3" s="104">
        <v>1</v>
      </c>
    </row>
    <row r="4" spans="1:56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M4" s="104" t="s">
        <v>121</v>
      </c>
      <c r="AN4" s="103">
        <v>0</v>
      </c>
      <c r="AO4" s="104">
        <v>0</v>
      </c>
      <c r="AP4" s="104">
        <v>0</v>
      </c>
      <c r="AQ4" s="104">
        <v>1</v>
      </c>
      <c r="AR4" s="104">
        <v>2</v>
      </c>
      <c r="AS4" s="104">
        <v>0</v>
      </c>
      <c r="AT4" s="104">
        <v>3</v>
      </c>
      <c r="AU4" s="104" t="s">
        <v>121</v>
      </c>
      <c r="AV4" s="104">
        <v>0</v>
      </c>
      <c r="AW4" s="104">
        <v>0</v>
      </c>
      <c r="AX4" s="104">
        <v>0</v>
      </c>
      <c r="AY4" s="104">
        <v>1</v>
      </c>
      <c r="AZ4" s="104">
        <v>2</v>
      </c>
      <c r="BA4" s="104">
        <v>4.67</v>
      </c>
      <c r="BB4" s="104">
        <v>0.57999999999999996</v>
      </c>
      <c r="BC4" s="104">
        <v>5</v>
      </c>
      <c r="BD4" s="104">
        <v>5</v>
      </c>
    </row>
    <row r="5" spans="1:56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M5" s="104" t="s">
        <v>122</v>
      </c>
      <c r="AN5" s="103">
        <v>0</v>
      </c>
      <c r="AO5" s="104">
        <v>0</v>
      </c>
      <c r="AP5" s="104">
        <v>0</v>
      </c>
      <c r="AQ5" s="104">
        <v>1</v>
      </c>
      <c r="AR5" s="104">
        <v>2</v>
      </c>
      <c r="AS5" s="104">
        <v>0</v>
      </c>
      <c r="AT5" s="104">
        <v>3</v>
      </c>
      <c r="AU5" s="104" t="s">
        <v>122</v>
      </c>
      <c r="AV5" s="104">
        <v>0</v>
      </c>
      <c r="AW5" s="104">
        <v>0</v>
      </c>
      <c r="AX5" s="104">
        <v>0</v>
      </c>
      <c r="AY5" s="104">
        <v>1</v>
      </c>
      <c r="AZ5" s="104">
        <v>2</v>
      </c>
      <c r="BA5" s="104">
        <v>4.67</v>
      </c>
      <c r="BB5" s="104">
        <v>0.57999999999999996</v>
      </c>
      <c r="BC5" s="104">
        <v>5</v>
      </c>
      <c r="BD5" s="104">
        <v>5</v>
      </c>
    </row>
    <row r="6" spans="1:56" ht="15.7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04" t="s">
        <v>123</v>
      </c>
      <c r="AN6" s="103">
        <v>0</v>
      </c>
      <c r="AO6" s="104">
        <v>0</v>
      </c>
      <c r="AP6" s="104">
        <v>1</v>
      </c>
      <c r="AQ6" s="104">
        <v>0</v>
      </c>
      <c r="AR6" s="104">
        <v>2</v>
      </c>
      <c r="AS6" s="104">
        <v>0</v>
      </c>
      <c r="AT6" s="104">
        <v>3</v>
      </c>
      <c r="AU6" s="104" t="s">
        <v>123</v>
      </c>
      <c r="AV6" s="104">
        <v>0</v>
      </c>
      <c r="AW6" s="104">
        <v>0</v>
      </c>
      <c r="AX6" s="104">
        <v>1</v>
      </c>
      <c r="AY6" s="104">
        <v>0</v>
      </c>
      <c r="AZ6" s="104">
        <v>2</v>
      </c>
      <c r="BA6" s="104">
        <v>4.33</v>
      </c>
      <c r="BB6" s="104">
        <v>1.1499999999999999</v>
      </c>
      <c r="BC6" s="104">
        <v>5</v>
      </c>
      <c r="BD6" s="104">
        <v>5</v>
      </c>
    </row>
    <row r="7" spans="1:56" ht="18.75" customHeight="1">
      <c r="A7" s="142" t="s">
        <v>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04" t="s">
        <v>124</v>
      </c>
      <c r="AN7" s="103">
        <v>0</v>
      </c>
      <c r="AO7" s="104">
        <v>0</v>
      </c>
      <c r="AP7" s="104">
        <v>1</v>
      </c>
      <c r="AQ7" s="104">
        <v>0</v>
      </c>
      <c r="AR7" s="104">
        <v>2</v>
      </c>
      <c r="AS7" s="104">
        <v>0</v>
      </c>
      <c r="AT7" s="104">
        <v>3</v>
      </c>
      <c r="AU7" s="104" t="s">
        <v>124</v>
      </c>
      <c r="AV7" s="104">
        <v>0</v>
      </c>
      <c r="AW7" s="104">
        <v>0</v>
      </c>
      <c r="AX7" s="104">
        <v>1</v>
      </c>
      <c r="AY7" s="104">
        <v>0</v>
      </c>
      <c r="AZ7" s="104">
        <v>2</v>
      </c>
      <c r="BA7" s="104">
        <v>4.33</v>
      </c>
      <c r="BB7" s="104">
        <v>1.1499999999999999</v>
      </c>
      <c r="BC7" s="104">
        <v>5</v>
      </c>
      <c r="BD7" s="104">
        <v>5</v>
      </c>
    </row>
    <row r="8" spans="1:56" ht="18.75" customHeight="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104" t="s">
        <v>125</v>
      </c>
      <c r="AN8" s="103">
        <v>0</v>
      </c>
      <c r="AO8" s="104">
        <v>0</v>
      </c>
      <c r="AP8" s="104">
        <v>0</v>
      </c>
      <c r="AQ8" s="104">
        <v>1</v>
      </c>
      <c r="AR8" s="104">
        <v>2</v>
      </c>
      <c r="AS8" s="104">
        <v>0</v>
      </c>
      <c r="AT8" s="104">
        <v>3</v>
      </c>
      <c r="AU8" s="104" t="s">
        <v>125</v>
      </c>
      <c r="AV8" s="104">
        <v>0</v>
      </c>
      <c r="AW8" s="104">
        <v>0</v>
      </c>
      <c r="AX8" s="104">
        <v>0</v>
      </c>
      <c r="AY8" s="104">
        <v>1</v>
      </c>
      <c r="AZ8" s="104">
        <v>2</v>
      </c>
      <c r="BA8" s="104">
        <v>4.67</v>
      </c>
      <c r="BB8" s="104">
        <v>0.57999999999999996</v>
      </c>
      <c r="BC8" s="104">
        <v>5</v>
      </c>
      <c r="BD8" s="104">
        <v>5</v>
      </c>
    </row>
    <row r="9" spans="1:56" ht="15.75" customHeight="1">
      <c r="A9" s="180" t="s">
        <v>118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04" t="s">
        <v>126</v>
      </c>
      <c r="AN9" s="103"/>
      <c r="AO9" s="104"/>
      <c r="AP9" s="104"/>
      <c r="AQ9" s="104"/>
      <c r="AR9" s="104"/>
      <c r="AS9" s="104"/>
      <c r="AT9" s="104"/>
      <c r="AU9" s="104" t="s">
        <v>126</v>
      </c>
      <c r="AV9" s="104"/>
      <c r="AW9" s="104"/>
      <c r="AX9" s="104"/>
      <c r="AY9" s="104"/>
      <c r="AZ9" s="104"/>
      <c r="BA9" s="104"/>
      <c r="BB9" s="104"/>
      <c r="BC9" s="104"/>
      <c r="BD9" s="104"/>
    </row>
    <row r="10" spans="1:56" ht="15.75" customHeight="1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04"/>
      <c r="AN10" s="103"/>
      <c r="AO10" s="104"/>
      <c r="AP10" s="104"/>
      <c r="AQ10" s="104"/>
      <c r="AR10" s="104"/>
      <c r="AS10" s="104"/>
      <c r="AT10" s="104"/>
      <c r="AU10" s="104" t="s">
        <v>34</v>
      </c>
      <c r="AV10" s="104"/>
      <c r="AW10" s="104"/>
      <c r="AX10" s="104"/>
      <c r="AY10" s="104"/>
      <c r="AZ10" s="104"/>
      <c r="BA10" s="104"/>
      <c r="BB10" s="104"/>
      <c r="BC10" s="104"/>
      <c r="BD10" s="104"/>
    </row>
    <row r="11" spans="1:56" ht="21" customHeight="1">
      <c r="AM11" s="104"/>
      <c r="AN11" s="103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</row>
    <row r="12" spans="1:56" ht="15.75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104"/>
      <c r="AN12" s="103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</row>
    <row r="13" spans="1:56" ht="33.75">
      <c r="A13" s="179"/>
      <c r="B13" s="179"/>
      <c r="C13" s="179"/>
      <c r="D13" s="179"/>
      <c r="E13" s="179"/>
      <c r="F13" s="179"/>
      <c r="G13" s="179"/>
      <c r="Y13" s="17"/>
      <c r="Z13" s="18"/>
      <c r="AA13" s="18"/>
      <c r="AB13" s="18"/>
      <c r="AC13" s="18"/>
      <c r="AD13" s="18"/>
      <c r="AE13" s="19"/>
      <c r="AJ13" s="17"/>
      <c r="AK13" s="18"/>
      <c r="AL13" s="18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</row>
    <row r="14" spans="1:56" ht="33.75">
      <c r="A14" s="98"/>
      <c r="B14" s="98"/>
      <c r="C14" s="98"/>
      <c r="D14" s="98"/>
      <c r="E14" s="98"/>
      <c r="F14" s="98"/>
      <c r="G14" s="98"/>
      <c r="Y14" s="17"/>
      <c r="Z14" s="18"/>
      <c r="AA14" s="18"/>
      <c r="AB14" s="18"/>
      <c r="AC14" s="18"/>
      <c r="AD14" s="18"/>
      <c r="AE14" s="19"/>
      <c r="AJ14" s="17"/>
      <c r="AK14" s="18"/>
      <c r="AL14" s="18"/>
    </row>
    <row r="15" spans="1:56" ht="33.75">
      <c r="A15" s="98"/>
      <c r="B15" s="98"/>
      <c r="C15" s="98"/>
      <c r="D15" s="98"/>
      <c r="E15" s="98"/>
      <c r="F15" s="98"/>
      <c r="G15" s="98"/>
      <c r="Y15" s="17"/>
      <c r="Z15" s="18"/>
      <c r="AA15" s="18"/>
      <c r="AB15" s="18"/>
      <c r="AC15" s="18"/>
      <c r="AD15" s="18"/>
      <c r="AE15" s="19"/>
      <c r="AJ15" s="17"/>
      <c r="AK15" s="18"/>
      <c r="AL15" s="18"/>
      <c r="AM15" s="104"/>
      <c r="AN15" s="103"/>
      <c r="AO15" s="104"/>
      <c r="AP15" s="104"/>
      <c r="AQ15" s="104"/>
      <c r="AR15" s="104"/>
    </row>
    <row r="16" spans="1:56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  <c r="Z16" s="18"/>
      <c r="AA16" s="23"/>
      <c r="AB16" s="23"/>
      <c r="AC16" s="23"/>
      <c r="AD16" s="23"/>
      <c r="AE16" s="19"/>
      <c r="AF16" s="21"/>
      <c r="AG16" s="21"/>
      <c r="AH16" s="21"/>
      <c r="AI16" s="21"/>
      <c r="AJ16" s="22"/>
      <c r="AK16" s="18"/>
      <c r="AL16" s="23"/>
      <c r="AM16" s="104"/>
      <c r="AN16" s="103"/>
      <c r="AO16" s="104"/>
      <c r="AP16" s="104"/>
      <c r="AQ16" s="104"/>
      <c r="AR16" s="104"/>
    </row>
    <row r="17" spans="1:44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  <c r="Z17" s="18"/>
      <c r="AA17" s="23"/>
      <c r="AB17" s="23"/>
      <c r="AC17" s="23"/>
      <c r="AD17" s="23"/>
      <c r="AE17" s="19"/>
      <c r="AF17" s="21"/>
      <c r="AG17" s="21"/>
      <c r="AH17" s="21"/>
      <c r="AI17" s="21"/>
      <c r="AJ17" s="22"/>
      <c r="AK17" s="18"/>
      <c r="AL17" s="23"/>
      <c r="AM17" s="104"/>
      <c r="AN17" s="103"/>
      <c r="AO17" s="104"/>
      <c r="AP17" s="104"/>
      <c r="AQ17" s="104"/>
      <c r="AR17" s="104"/>
    </row>
    <row r="18" spans="1:44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2"/>
      <c r="Z18" s="18"/>
      <c r="AA18" s="23"/>
      <c r="AB18" s="23"/>
      <c r="AC18" s="23"/>
      <c r="AD18" s="23"/>
      <c r="AE18" s="19"/>
      <c r="AF18" s="21"/>
      <c r="AG18" s="21"/>
      <c r="AH18" s="21"/>
      <c r="AI18" s="21"/>
      <c r="AJ18" s="22"/>
      <c r="AK18" s="18"/>
      <c r="AL18" s="23"/>
      <c r="AM18" s="104"/>
      <c r="AN18" s="103"/>
      <c r="AO18" s="104"/>
      <c r="AP18" s="104"/>
      <c r="AQ18" s="104"/>
      <c r="AR18" s="104"/>
    </row>
    <row r="19" spans="1:44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2"/>
      <c r="Z19" s="18"/>
      <c r="AA19" s="23"/>
      <c r="AB19" s="23"/>
      <c r="AC19" s="23"/>
      <c r="AD19" s="23"/>
      <c r="AE19" s="19"/>
      <c r="AF19" s="21"/>
      <c r="AG19" s="21"/>
      <c r="AH19" s="21"/>
      <c r="AI19" s="21"/>
      <c r="AJ19" s="22"/>
      <c r="AK19" s="18"/>
      <c r="AL19" s="23"/>
      <c r="AM19" s="104"/>
      <c r="AN19" s="103"/>
      <c r="AO19" s="104"/>
      <c r="AP19" s="104"/>
      <c r="AQ19" s="104"/>
      <c r="AR19" s="104"/>
    </row>
    <row r="20" spans="1:44" s="104" customForma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  <c r="Z20" s="18"/>
      <c r="AA20" s="23"/>
      <c r="AB20" s="23"/>
      <c r="AC20" s="23"/>
      <c r="AD20" s="23"/>
      <c r="AE20" s="19"/>
      <c r="AF20" s="21"/>
      <c r="AG20" s="21"/>
      <c r="AH20" s="21"/>
      <c r="AI20" s="21"/>
      <c r="AJ20" s="22"/>
      <c r="AK20" s="18"/>
      <c r="AL20" s="23"/>
      <c r="AN20" s="103"/>
    </row>
    <row r="21" spans="1:44" s="104" customForma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  <c r="Z21" s="18"/>
      <c r="AA21" s="23"/>
      <c r="AB21" s="23"/>
      <c r="AC21" s="23"/>
      <c r="AD21" s="23"/>
      <c r="AE21" s="19"/>
      <c r="AF21" s="21"/>
      <c r="AG21" s="21"/>
      <c r="AH21" s="21"/>
      <c r="AI21" s="21"/>
      <c r="AJ21" s="22"/>
      <c r="AK21" s="18"/>
      <c r="AL21" s="23"/>
      <c r="AM21" s="104" t="s">
        <v>133</v>
      </c>
      <c r="AN21" s="103"/>
    </row>
    <row r="22" spans="1:44" s="104" customFormat="1" ht="45" customHeight="1">
      <c r="A22" s="159" t="s">
        <v>140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21"/>
      <c r="W22" s="21"/>
      <c r="X22" s="21"/>
      <c r="Y22" s="22"/>
      <c r="Z22" s="18"/>
      <c r="AA22" s="23"/>
      <c r="AB22" s="23"/>
      <c r="AC22" s="23"/>
      <c r="AD22" s="23"/>
      <c r="AE22" s="19"/>
      <c r="AF22" s="21"/>
      <c r="AG22" s="21"/>
      <c r="AH22" s="21"/>
      <c r="AI22" s="21"/>
      <c r="AJ22" s="22"/>
      <c r="AK22" s="18"/>
      <c r="AL22" s="23"/>
      <c r="AM22" s="104" t="s">
        <v>134</v>
      </c>
      <c r="AN22" s="103"/>
    </row>
    <row r="23" spans="1:44" s="104" customForma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2"/>
      <c r="Z23" s="18"/>
      <c r="AA23" s="23"/>
      <c r="AB23" s="23"/>
      <c r="AC23" s="23"/>
      <c r="AD23" s="23"/>
      <c r="AE23" s="19"/>
      <c r="AF23" s="21"/>
      <c r="AG23" s="21"/>
      <c r="AH23" s="21"/>
      <c r="AI23" s="21"/>
      <c r="AJ23" s="22"/>
      <c r="AK23" s="18"/>
      <c r="AL23" s="23"/>
      <c r="AM23" s="104" t="s">
        <v>135</v>
      </c>
      <c r="AN23" s="103"/>
    </row>
    <row r="24" spans="1:44" s="104" customFormat="1" ht="18.75">
      <c r="A24" s="21"/>
      <c r="B24" s="21"/>
      <c r="D24" s="106"/>
      <c r="E24" s="106"/>
      <c r="F24" s="73"/>
      <c r="G24" s="73"/>
      <c r="H24" s="37"/>
      <c r="I24" s="37"/>
      <c r="J24" s="37"/>
      <c r="K24" s="37"/>
      <c r="L24" s="37"/>
      <c r="M24" s="37"/>
      <c r="N24" s="190"/>
      <c r="O24" s="190"/>
      <c r="P24" s="190"/>
      <c r="Q24" s="190"/>
      <c r="R24" s="190"/>
      <c r="S24" s="190"/>
      <c r="T24" s="190"/>
      <c r="U24" s="190"/>
      <c r="V24" s="190"/>
      <c r="W24" s="37"/>
      <c r="X24" s="21"/>
      <c r="Y24" s="22"/>
      <c r="Z24" s="18"/>
      <c r="AA24" s="23"/>
      <c r="AB24" s="23"/>
      <c r="AC24" s="23"/>
      <c r="AD24" s="23"/>
      <c r="AE24" s="19"/>
      <c r="AF24" s="21"/>
      <c r="AG24" s="21"/>
      <c r="AH24" s="21"/>
      <c r="AI24" s="21"/>
      <c r="AJ24" s="22"/>
      <c r="AK24" s="18"/>
      <c r="AL24" s="23"/>
      <c r="AM24" s="104" t="s">
        <v>136</v>
      </c>
      <c r="AN24" s="103"/>
    </row>
    <row r="25" spans="1:44" s="104" customFormat="1" ht="18.75">
      <c r="A25" s="21"/>
      <c r="B25" s="21"/>
      <c r="C25" s="109" t="s">
        <v>131</v>
      </c>
      <c r="D25" s="106"/>
      <c r="E25" s="106"/>
      <c r="F25" s="106"/>
      <c r="G25" s="105"/>
      <c r="H25" s="21"/>
      <c r="I25" s="21"/>
      <c r="J25" s="21"/>
      <c r="K25" s="21"/>
      <c r="L25" s="21"/>
      <c r="M25" s="21"/>
      <c r="N25" s="109"/>
      <c r="O25" s="106"/>
      <c r="P25" s="109"/>
      <c r="Q25" s="109"/>
      <c r="R25" s="109" t="s">
        <v>132</v>
      </c>
      <c r="S25" s="106"/>
      <c r="T25" s="106"/>
      <c r="U25" s="21"/>
      <c r="V25" s="21"/>
      <c r="W25" s="21"/>
      <c r="X25" s="21"/>
      <c r="Y25" s="22"/>
      <c r="Z25" s="18"/>
      <c r="AA25" s="23"/>
      <c r="AB25" s="23"/>
      <c r="AC25" s="23"/>
      <c r="AD25" s="23"/>
      <c r="AE25" s="19"/>
      <c r="AF25" s="21"/>
      <c r="AG25" s="21"/>
      <c r="AH25" s="21"/>
      <c r="AI25" s="21"/>
      <c r="AJ25" s="22"/>
      <c r="AK25" s="18"/>
      <c r="AL25" s="23"/>
      <c r="AM25" s="104" t="s">
        <v>137</v>
      </c>
      <c r="AN25" s="103">
        <v>3</v>
      </c>
    </row>
    <row r="26" spans="1:44" s="104" customFormat="1" ht="18.75">
      <c r="A26" s="21"/>
      <c r="B26" s="21"/>
      <c r="D26" s="106"/>
      <c r="E26" s="106"/>
      <c r="F26" s="107">
        <v>2021</v>
      </c>
      <c r="G26" s="107"/>
      <c r="H26" s="21"/>
      <c r="I26" s="21"/>
      <c r="J26" s="21"/>
      <c r="K26" s="21"/>
      <c r="L26" s="21"/>
      <c r="M26" s="21"/>
      <c r="N26" s="187" t="s">
        <v>133</v>
      </c>
      <c r="O26" s="188"/>
      <c r="P26" s="188"/>
      <c r="Q26" s="188"/>
      <c r="R26" s="188"/>
      <c r="S26" s="188"/>
      <c r="T26" s="188"/>
      <c r="U26" s="188"/>
      <c r="V26" s="189"/>
      <c r="W26" s="107"/>
      <c r="X26" s="21"/>
      <c r="Y26" s="22"/>
      <c r="Z26" s="18"/>
      <c r="AA26" s="23"/>
      <c r="AB26" s="23"/>
      <c r="AC26" s="23"/>
      <c r="AD26" s="23"/>
      <c r="AE26" s="19"/>
      <c r="AF26" s="21"/>
      <c r="AG26" s="21"/>
      <c r="AH26" s="21"/>
      <c r="AI26" s="21"/>
      <c r="AJ26" s="22"/>
      <c r="AK26" s="18"/>
      <c r="AL26" s="23"/>
      <c r="AM26" s="104" t="s">
        <v>138</v>
      </c>
      <c r="AN26" s="103"/>
    </row>
    <row r="27" spans="1:44" s="104" customFormat="1" ht="18.75">
      <c r="A27" s="21"/>
      <c r="B27" s="21"/>
      <c r="D27" s="106"/>
      <c r="E27" s="106"/>
      <c r="F27" s="107">
        <v>2020</v>
      </c>
      <c r="G27" s="107"/>
      <c r="H27" s="21"/>
      <c r="I27" s="21"/>
      <c r="J27" s="21"/>
      <c r="K27" s="21"/>
      <c r="L27" s="21"/>
      <c r="M27" s="21"/>
      <c r="N27" s="187" t="s">
        <v>134</v>
      </c>
      <c r="O27" s="188"/>
      <c r="P27" s="188"/>
      <c r="Q27" s="188"/>
      <c r="R27" s="188"/>
      <c r="S27" s="188"/>
      <c r="T27" s="188"/>
      <c r="U27" s="188"/>
      <c r="V27" s="189"/>
      <c r="W27" s="107"/>
      <c r="X27" s="21"/>
      <c r="Y27" s="22"/>
      <c r="Z27" s="18"/>
      <c r="AA27" s="23"/>
      <c r="AB27" s="23"/>
      <c r="AC27" s="23"/>
      <c r="AD27" s="23"/>
      <c r="AE27" s="19"/>
      <c r="AF27" s="21"/>
      <c r="AG27" s="21"/>
      <c r="AH27" s="21"/>
      <c r="AI27" s="21"/>
      <c r="AJ27" s="22"/>
      <c r="AK27" s="18"/>
      <c r="AL27" s="23"/>
      <c r="AM27" s="104" t="s">
        <v>139</v>
      </c>
      <c r="AN27" s="103"/>
    </row>
    <row r="28" spans="1:44" s="104" customFormat="1" ht="18.75">
      <c r="A28" s="21"/>
      <c r="B28" s="21"/>
      <c r="D28" s="106"/>
      <c r="E28" s="106"/>
      <c r="F28" s="107">
        <v>2019</v>
      </c>
      <c r="G28" s="107"/>
      <c r="H28" s="21"/>
      <c r="I28" s="21"/>
      <c r="J28" s="21"/>
      <c r="K28" s="21"/>
      <c r="L28" s="21"/>
      <c r="M28" s="21"/>
      <c r="N28" s="187" t="s">
        <v>135</v>
      </c>
      <c r="O28" s="188"/>
      <c r="P28" s="188"/>
      <c r="Q28" s="188"/>
      <c r="R28" s="188"/>
      <c r="S28" s="188"/>
      <c r="T28" s="188"/>
      <c r="U28" s="188"/>
      <c r="V28" s="189"/>
      <c r="W28" s="107"/>
      <c r="X28" s="21"/>
      <c r="Y28" s="22"/>
      <c r="Z28" s="18"/>
      <c r="AA28" s="23"/>
      <c r="AB28" s="23"/>
      <c r="AC28" s="23"/>
      <c r="AD28" s="23"/>
      <c r="AE28" s="19"/>
      <c r="AF28" s="21"/>
      <c r="AG28" s="21"/>
      <c r="AH28" s="21"/>
      <c r="AI28" s="21"/>
      <c r="AJ28" s="22"/>
      <c r="AK28" s="18"/>
      <c r="AL28" s="23"/>
      <c r="AN28" s="103"/>
    </row>
    <row r="29" spans="1:44" s="104" customFormat="1" ht="18.75">
      <c r="A29" s="21"/>
      <c r="B29" s="21"/>
      <c r="D29" s="106"/>
      <c r="E29" s="106"/>
      <c r="F29" s="107">
        <v>2018</v>
      </c>
      <c r="G29" s="107"/>
      <c r="H29" s="21"/>
      <c r="I29" s="21"/>
      <c r="J29" s="21"/>
      <c r="K29" s="21"/>
      <c r="L29" s="21"/>
      <c r="M29" s="21"/>
      <c r="N29" s="187" t="s">
        <v>136</v>
      </c>
      <c r="O29" s="188"/>
      <c r="P29" s="188"/>
      <c r="Q29" s="188"/>
      <c r="R29" s="188"/>
      <c r="S29" s="188"/>
      <c r="T29" s="188"/>
      <c r="U29" s="188"/>
      <c r="V29" s="189"/>
      <c r="W29" s="107"/>
      <c r="X29" s="21"/>
      <c r="Y29" s="22"/>
      <c r="Z29" s="18"/>
      <c r="AA29" s="23"/>
      <c r="AB29" s="23"/>
      <c r="AC29" s="23"/>
      <c r="AD29" s="23"/>
      <c r="AE29" s="19"/>
      <c r="AF29" s="21"/>
      <c r="AG29" s="21"/>
      <c r="AH29" s="21"/>
      <c r="AI29" s="21"/>
      <c r="AJ29" s="22"/>
      <c r="AK29" s="18"/>
      <c r="AL29" s="23"/>
      <c r="AN29" s="103"/>
    </row>
    <row r="30" spans="1:44" s="104" customFormat="1" ht="18.75">
      <c r="A30" s="21"/>
      <c r="B30" s="21"/>
      <c r="D30" s="106"/>
      <c r="E30" s="106"/>
      <c r="F30" s="107">
        <v>2017</v>
      </c>
      <c r="G30" s="107"/>
      <c r="H30" s="21"/>
      <c r="I30" s="21"/>
      <c r="J30" s="21"/>
      <c r="K30" s="21"/>
      <c r="L30" s="21"/>
      <c r="M30" s="21"/>
      <c r="N30" s="110" t="s">
        <v>137</v>
      </c>
      <c r="O30" s="110"/>
      <c r="P30" s="110"/>
      <c r="Q30" s="110"/>
      <c r="R30" s="110"/>
      <c r="S30" s="110"/>
      <c r="T30" s="110"/>
      <c r="U30" s="110"/>
      <c r="V30" s="110"/>
      <c r="W30" s="107">
        <v>3</v>
      </c>
      <c r="X30" s="21"/>
      <c r="Y30" s="22"/>
      <c r="Z30" s="18"/>
      <c r="AA30" s="23"/>
      <c r="AB30" s="23"/>
      <c r="AC30" s="23"/>
      <c r="AD30" s="23"/>
      <c r="AE30" s="19"/>
      <c r="AF30" s="21"/>
      <c r="AG30" s="21"/>
      <c r="AH30" s="21"/>
      <c r="AI30" s="21"/>
      <c r="AJ30" s="22"/>
      <c r="AK30" s="18"/>
      <c r="AL30" s="23"/>
      <c r="AN30" s="103"/>
    </row>
    <row r="31" spans="1:44" s="104" customFormat="1" ht="18.75">
      <c r="A31" s="21"/>
      <c r="B31" s="21"/>
      <c r="D31" s="106"/>
      <c r="E31" s="106"/>
      <c r="F31" s="107">
        <v>2016</v>
      </c>
      <c r="G31" s="107"/>
      <c r="H31" s="21"/>
      <c r="I31" s="21"/>
      <c r="J31" s="21"/>
      <c r="K31" s="21"/>
      <c r="L31" s="21"/>
      <c r="M31" s="21"/>
      <c r="N31" s="110" t="s">
        <v>138</v>
      </c>
      <c r="O31" s="110"/>
      <c r="P31" s="110"/>
      <c r="Q31" s="110"/>
      <c r="R31" s="110"/>
      <c r="S31" s="110"/>
      <c r="T31" s="110"/>
      <c r="U31" s="110"/>
      <c r="V31" s="110"/>
      <c r="W31" s="107"/>
      <c r="X31" s="21"/>
      <c r="Y31" s="22"/>
      <c r="Z31" s="18"/>
      <c r="AA31" s="23"/>
      <c r="AB31" s="23"/>
      <c r="AC31" s="23"/>
      <c r="AD31" s="23"/>
      <c r="AE31" s="19"/>
      <c r="AF31" s="21"/>
      <c r="AG31" s="21"/>
      <c r="AH31" s="21"/>
      <c r="AI31" s="21"/>
      <c r="AJ31" s="22"/>
      <c r="AK31" s="18"/>
      <c r="AL31" s="23"/>
      <c r="AN31" s="103"/>
    </row>
    <row r="32" spans="1:44" s="104" customFormat="1" ht="18.75">
      <c r="A32" s="21"/>
      <c r="B32" s="21"/>
      <c r="D32" s="106"/>
      <c r="E32" s="106"/>
      <c r="F32" s="107">
        <v>2015</v>
      </c>
      <c r="G32" s="107"/>
      <c r="H32" s="21"/>
      <c r="I32" s="21"/>
      <c r="J32" s="21"/>
      <c r="K32" s="21"/>
      <c r="L32" s="21"/>
      <c r="M32" s="21"/>
      <c r="N32" s="187" t="s">
        <v>139</v>
      </c>
      <c r="O32" s="188"/>
      <c r="P32" s="188"/>
      <c r="Q32" s="188"/>
      <c r="R32" s="188"/>
      <c r="S32" s="188"/>
      <c r="T32" s="188"/>
      <c r="U32" s="188"/>
      <c r="V32" s="189"/>
      <c r="W32" s="107"/>
      <c r="X32" s="21"/>
      <c r="Y32" s="22"/>
      <c r="Z32" s="18"/>
      <c r="AA32" s="23"/>
      <c r="AB32" s="23"/>
      <c r="AC32" s="23"/>
      <c r="AD32" s="23"/>
      <c r="AE32" s="19"/>
      <c r="AF32" s="21"/>
      <c r="AG32" s="21"/>
      <c r="AH32" s="21"/>
      <c r="AI32" s="21"/>
      <c r="AJ32" s="22"/>
      <c r="AK32" s="18"/>
      <c r="AL32" s="23"/>
      <c r="AN32" s="103"/>
    </row>
    <row r="33" spans="1:44" s="104" customFormat="1" ht="18.75">
      <c r="A33" s="21"/>
      <c r="B33" s="21"/>
      <c r="D33" s="106"/>
      <c r="E33" s="106"/>
      <c r="F33" s="107">
        <v>2014</v>
      </c>
      <c r="G33" s="107"/>
      <c r="H33" s="21"/>
      <c r="I33" s="21"/>
      <c r="J33" s="21"/>
      <c r="K33" s="21"/>
      <c r="L33" s="21"/>
      <c r="M33" s="21"/>
      <c r="N33" s="111"/>
      <c r="O33" s="111"/>
      <c r="P33" s="111"/>
      <c r="Q33" s="111"/>
      <c r="R33" s="111"/>
      <c r="S33" s="111"/>
      <c r="T33" s="73"/>
      <c r="U33" s="21"/>
      <c r="V33" s="21"/>
      <c r="W33" s="21"/>
      <c r="X33" s="21"/>
      <c r="Y33" s="22"/>
      <c r="Z33" s="18"/>
      <c r="AA33" s="23"/>
      <c r="AB33" s="23"/>
      <c r="AC33" s="23"/>
      <c r="AD33" s="23"/>
      <c r="AE33" s="19"/>
      <c r="AF33" s="21"/>
      <c r="AG33" s="21"/>
      <c r="AH33" s="21"/>
      <c r="AI33" s="21"/>
      <c r="AJ33" s="22"/>
      <c r="AK33" s="18"/>
      <c r="AL33" s="23"/>
      <c r="AN33" s="103"/>
    </row>
    <row r="34" spans="1:44" s="104" customForma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2"/>
      <c r="Z34" s="18"/>
      <c r="AA34" s="23"/>
      <c r="AB34" s="23"/>
      <c r="AC34" s="23"/>
      <c r="AD34" s="23"/>
      <c r="AE34" s="19"/>
      <c r="AF34" s="21"/>
      <c r="AG34" s="21"/>
      <c r="AH34" s="21"/>
      <c r="AI34" s="21"/>
      <c r="AJ34" s="22"/>
      <c r="AK34" s="18"/>
      <c r="AL34" s="23"/>
      <c r="AN34" s="103"/>
    </row>
    <row r="35" spans="1:44" s="104" customForma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2"/>
      <c r="Z35" s="18"/>
      <c r="AA35" s="23"/>
      <c r="AB35" s="23"/>
      <c r="AC35" s="23"/>
      <c r="AD35" s="23"/>
      <c r="AE35" s="19"/>
      <c r="AF35" s="21"/>
      <c r="AG35" s="21"/>
      <c r="AH35" s="21"/>
      <c r="AI35" s="21"/>
      <c r="AJ35" s="22"/>
      <c r="AK35" s="18"/>
      <c r="AL35" s="23"/>
      <c r="AN35" s="103"/>
    </row>
    <row r="36" spans="1:44" s="104" customForma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2"/>
      <c r="Z36" s="18"/>
      <c r="AA36" s="23"/>
      <c r="AB36" s="23"/>
      <c r="AC36" s="23"/>
      <c r="AD36" s="23"/>
      <c r="AE36" s="19"/>
      <c r="AF36" s="21"/>
      <c r="AG36" s="21"/>
      <c r="AH36" s="21"/>
      <c r="AI36" s="21"/>
      <c r="AJ36" s="22"/>
      <c r="AK36" s="18"/>
      <c r="AL36" s="23"/>
      <c r="AN36" s="103"/>
    </row>
    <row r="37" spans="1:44" ht="20.25">
      <c r="A37" s="21"/>
      <c r="B37" s="4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104"/>
      <c r="AN37" s="103"/>
      <c r="AO37" s="104"/>
      <c r="AP37" s="104"/>
      <c r="AQ37" s="104"/>
      <c r="AR37" s="104"/>
    </row>
    <row r="38" spans="1:44" ht="20.25" customHeight="1">
      <c r="A38" s="159" t="s">
        <v>146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04"/>
      <c r="AN38" s="103"/>
      <c r="AO38" s="104"/>
      <c r="AP38" s="104"/>
      <c r="AQ38" s="104"/>
      <c r="AR38" s="104"/>
    </row>
    <row r="39" spans="1:44" ht="21.75" customHeight="1" thickBot="1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104"/>
      <c r="AN39" s="103"/>
      <c r="AO39" s="104"/>
      <c r="AP39" s="104"/>
      <c r="AQ39" s="104"/>
      <c r="AR39" s="104"/>
    </row>
    <row r="40" spans="1:44" ht="1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161" t="s">
        <v>47</v>
      </c>
      <c r="W40" s="162"/>
      <c r="X40" s="162"/>
      <c r="Y40" s="162"/>
      <c r="Z40" s="162"/>
      <c r="AA40" s="163"/>
      <c r="AB40" s="43"/>
      <c r="AC40" s="161" t="s">
        <v>48</v>
      </c>
      <c r="AD40" s="162"/>
      <c r="AE40" s="162"/>
      <c r="AF40" s="162"/>
      <c r="AG40" s="162"/>
      <c r="AH40" s="163"/>
      <c r="AI40" s="146" t="s">
        <v>50</v>
      </c>
      <c r="AJ40" s="146"/>
      <c r="AK40" s="146"/>
      <c r="AL40" s="146"/>
      <c r="AM40" s="104"/>
      <c r="AN40" s="103"/>
      <c r="AO40" s="104"/>
      <c r="AP40" s="104"/>
      <c r="AQ40" s="104"/>
      <c r="AR40" s="104"/>
    </row>
    <row r="41" spans="1:44" ht="15.75" thickBo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164"/>
      <c r="W41" s="165"/>
      <c r="X41" s="165"/>
      <c r="Y41" s="165"/>
      <c r="Z41" s="165"/>
      <c r="AA41" s="166"/>
      <c r="AB41" s="43"/>
      <c r="AC41" s="164"/>
      <c r="AD41" s="165"/>
      <c r="AE41" s="165"/>
      <c r="AF41" s="165"/>
      <c r="AG41" s="165"/>
      <c r="AH41" s="166"/>
      <c r="AI41" s="146"/>
      <c r="AJ41" s="146"/>
      <c r="AK41" s="146"/>
      <c r="AL41" s="146"/>
      <c r="AM41" s="104"/>
      <c r="AN41" s="103"/>
      <c r="AO41" s="104"/>
      <c r="AP41" s="104"/>
      <c r="AQ41" s="104"/>
      <c r="AR41" s="104"/>
    </row>
    <row r="42" spans="1:44" s="54" customFormat="1" ht="40.5" customHeight="1">
      <c r="A42" s="149" t="s">
        <v>51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50"/>
      <c r="V42" s="44">
        <v>1</v>
      </c>
      <c r="W42" s="45">
        <v>2</v>
      </c>
      <c r="X42" s="45">
        <v>3</v>
      </c>
      <c r="Y42" s="45">
        <v>4</v>
      </c>
      <c r="Z42" s="45">
        <v>5</v>
      </c>
      <c r="AA42" s="46" t="s">
        <v>52</v>
      </c>
      <c r="AB42" s="47" t="s">
        <v>53</v>
      </c>
      <c r="AC42" s="48">
        <v>1</v>
      </c>
      <c r="AD42" s="49">
        <v>2</v>
      </c>
      <c r="AE42" s="49">
        <v>3</v>
      </c>
      <c r="AF42" s="49">
        <v>4</v>
      </c>
      <c r="AG42" s="49">
        <v>5</v>
      </c>
      <c r="AH42" s="50" t="s">
        <v>52</v>
      </c>
      <c r="AI42" s="52" t="s">
        <v>56</v>
      </c>
      <c r="AJ42" s="53" t="s">
        <v>57</v>
      </c>
      <c r="AK42" s="53" t="s">
        <v>58</v>
      </c>
      <c r="AL42" s="53" t="s">
        <v>59</v>
      </c>
      <c r="AN42" s="103"/>
    </row>
    <row r="43" spans="1:44" s="60" customFormat="1" ht="20.100000000000001" customHeight="1">
      <c r="A43" s="55" t="s">
        <v>60</v>
      </c>
      <c r="B43" s="151" t="s">
        <v>116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3"/>
      <c r="V43" s="56">
        <f t="shared" ref="V43:AA46" si="0">+AN3</f>
        <v>1</v>
      </c>
      <c r="W43" s="56">
        <f t="shared" si="0"/>
        <v>0</v>
      </c>
      <c r="X43" s="56">
        <f t="shared" si="0"/>
        <v>0</v>
      </c>
      <c r="Y43" s="56">
        <f t="shared" si="0"/>
        <v>0</v>
      </c>
      <c r="Z43" s="56">
        <f t="shared" si="0"/>
        <v>1</v>
      </c>
      <c r="AA43" s="56">
        <f t="shared" si="0"/>
        <v>1</v>
      </c>
      <c r="AB43" s="56">
        <f>SUM(V43:AA43)</f>
        <v>3</v>
      </c>
      <c r="AC43" s="35">
        <f t="shared" ref="AC43:AH46" si="1">V43/$AB43</f>
        <v>0.33333333333333331</v>
      </c>
      <c r="AD43" s="35">
        <f t="shared" si="1"/>
        <v>0</v>
      </c>
      <c r="AE43" s="35">
        <f t="shared" si="1"/>
        <v>0</v>
      </c>
      <c r="AF43" s="35">
        <f t="shared" si="1"/>
        <v>0</v>
      </c>
      <c r="AG43" s="35">
        <f t="shared" si="1"/>
        <v>0.33333333333333331</v>
      </c>
      <c r="AH43" s="35">
        <f t="shared" si="1"/>
        <v>0.33333333333333331</v>
      </c>
      <c r="AI43" s="58">
        <f>+BA3</f>
        <v>3</v>
      </c>
      <c r="AJ43" s="58">
        <f t="shared" ref="AJ43" si="2">+BB3</f>
        <v>2.83</v>
      </c>
      <c r="AK43" s="59">
        <f t="shared" ref="AK43" si="3">+BC3</f>
        <v>3</v>
      </c>
      <c r="AL43" s="59">
        <f>+BD3</f>
        <v>1</v>
      </c>
      <c r="AN43" s="100"/>
    </row>
    <row r="44" spans="1:44" s="60" customFormat="1" ht="20.100000000000001" customHeight="1">
      <c r="A44" s="55" t="s">
        <v>62</v>
      </c>
      <c r="B44" s="151" t="s">
        <v>117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3"/>
      <c r="V44" s="56">
        <f t="shared" si="0"/>
        <v>0</v>
      </c>
      <c r="W44" s="56">
        <f t="shared" si="0"/>
        <v>0</v>
      </c>
      <c r="X44" s="56">
        <f t="shared" si="0"/>
        <v>0</v>
      </c>
      <c r="Y44" s="56">
        <f t="shared" si="0"/>
        <v>1</v>
      </c>
      <c r="Z44" s="56">
        <f t="shared" si="0"/>
        <v>2</v>
      </c>
      <c r="AA44" s="56">
        <f t="shared" si="0"/>
        <v>0</v>
      </c>
      <c r="AB44" s="56">
        <f>SUM(V44:AA44)</f>
        <v>3</v>
      </c>
      <c r="AC44" s="35">
        <f t="shared" si="1"/>
        <v>0</v>
      </c>
      <c r="AD44" s="35">
        <f t="shared" si="1"/>
        <v>0</v>
      </c>
      <c r="AE44" s="35">
        <f t="shared" si="1"/>
        <v>0</v>
      </c>
      <c r="AF44" s="35">
        <f t="shared" si="1"/>
        <v>0.33333333333333331</v>
      </c>
      <c r="AG44" s="35">
        <f t="shared" si="1"/>
        <v>0.66666666666666663</v>
      </c>
      <c r="AH44" s="35">
        <f t="shared" si="1"/>
        <v>0</v>
      </c>
      <c r="AI44" s="58">
        <f>+BA4</f>
        <v>4.67</v>
      </c>
      <c r="AJ44" s="58">
        <f t="shared" ref="AJ44:AK46" si="4">+BB4</f>
        <v>0.57999999999999996</v>
      </c>
      <c r="AK44" s="59">
        <f t="shared" si="4"/>
        <v>5</v>
      </c>
      <c r="AL44" s="59">
        <f>+BD4</f>
        <v>5</v>
      </c>
      <c r="AN44" s="100"/>
    </row>
    <row r="45" spans="1:44" s="60" customFormat="1" ht="20.100000000000001" customHeight="1">
      <c r="A45" s="55" t="s">
        <v>64</v>
      </c>
      <c r="B45" s="151" t="s">
        <v>127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3"/>
      <c r="V45" s="56">
        <f t="shared" si="0"/>
        <v>0</v>
      </c>
      <c r="W45" s="56">
        <f t="shared" si="0"/>
        <v>0</v>
      </c>
      <c r="X45" s="56">
        <f t="shared" si="0"/>
        <v>0</v>
      </c>
      <c r="Y45" s="56">
        <f t="shared" si="0"/>
        <v>1</v>
      </c>
      <c r="Z45" s="56">
        <f t="shared" si="0"/>
        <v>2</v>
      </c>
      <c r="AA45" s="56">
        <f t="shared" si="0"/>
        <v>0</v>
      </c>
      <c r="AB45" s="56">
        <f>SUM(V45:AA45)</f>
        <v>3</v>
      </c>
      <c r="AC45" s="35">
        <f t="shared" si="1"/>
        <v>0</v>
      </c>
      <c r="AD45" s="35">
        <f t="shared" si="1"/>
        <v>0</v>
      </c>
      <c r="AE45" s="35">
        <f t="shared" si="1"/>
        <v>0</v>
      </c>
      <c r="AF45" s="35">
        <f t="shared" si="1"/>
        <v>0.33333333333333331</v>
      </c>
      <c r="AG45" s="35">
        <f t="shared" si="1"/>
        <v>0.66666666666666663</v>
      </c>
      <c r="AH45" s="35">
        <f t="shared" si="1"/>
        <v>0</v>
      </c>
      <c r="AI45" s="58">
        <f>+BA5</f>
        <v>4.67</v>
      </c>
      <c r="AJ45" s="58">
        <f t="shared" si="4"/>
        <v>0.57999999999999996</v>
      </c>
      <c r="AK45" s="59">
        <f t="shared" si="4"/>
        <v>5</v>
      </c>
      <c r="AL45" s="59">
        <f>+BD5</f>
        <v>5</v>
      </c>
      <c r="AN45" s="100"/>
    </row>
    <row r="46" spans="1:44" s="60" customFormat="1" ht="20.100000000000001" customHeight="1">
      <c r="A46" s="55" t="s">
        <v>112</v>
      </c>
      <c r="B46" s="151" t="s">
        <v>128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3"/>
      <c r="V46" s="56">
        <f t="shared" si="0"/>
        <v>0</v>
      </c>
      <c r="W46" s="56">
        <f t="shared" si="0"/>
        <v>0</v>
      </c>
      <c r="X46" s="56">
        <f t="shared" si="0"/>
        <v>1</v>
      </c>
      <c r="Y46" s="56">
        <f t="shared" si="0"/>
        <v>0</v>
      </c>
      <c r="Z46" s="56">
        <f t="shared" si="0"/>
        <v>2</v>
      </c>
      <c r="AA46" s="56">
        <f t="shared" si="0"/>
        <v>0</v>
      </c>
      <c r="AB46" s="56">
        <f>SUM(V46:AA46)</f>
        <v>3</v>
      </c>
      <c r="AC46" s="35">
        <f t="shared" si="1"/>
        <v>0</v>
      </c>
      <c r="AD46" s="35">
        <f t="shared" si="1"/>
        <v>0</v>
      </c>
      <c r="AE46" s="35">
        <f t="shared" si="1"/>
        <v>0.33333333333333331</v>
      </c>
      <c r="AF46" s="35">
        <f t="shared" si="1"/>
        <v>0</v>
      </c>
      <c r="AG46" s="35">
        <f t="shared" si="1"/>
        <v>0.66666666666666663</v>
      </c>
      <c r="AH46" s="35">
        <f t="shared" si="1"/>
        <v>0</v>
      </c>
      <c r="AI46" s="58">
        <f>+BA6</f>
        <v>4.33</v>
      </c>
      <c r="AJ46" s="58">
        <f t="shared" si="4"/>
        <v>1.1499999999999999</v>
      </c>
      <c r="AK46" s="59">
        <f t="shared" si="4"/>
        <v>5</v>
      </c>
      <c r="AL46" s="59">
        <f>+BD6</f>
        <v>5</v>
      </c>
      <c r="AN46" s="100"/>
    </row>
    <row r="47" spans="1:44" s="54" customFormat="1" ht="16.5" customHeight="1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N47" s="103"/>
    </row>
    <row r="48" spans="1:44" s="54" customFormat="1" ht="16.5" customHeight="1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N48" s="103"/>
    </row>
    <row r="49" spans="1:40" s="54" customFormat="1" ht="16.5" customHeight="1">
      <c r="A49" s="101"/>
      <c r="B49" s="102"/>
      <c r="C49" s="108" t="s">
        <v>141</v>
      </c>
      <c r="D49" s="108"/>
      <c r="E49" s="108"/>
      <c r="F49" s="108"/>
      <c r="G49" s="108"/>
      <c r="H49" s="108"/>
      <c r="I49" s="108"/>
      <c r="J49" s="102"/>
      <c r="K49" s="102"/>
      <c r="L49" s="102"/>
      <c r="M49" s="102"/>
      <c r="N49" s="102"/>
      <c r="O49" s="186" t="s">
        <v>144</v>
      </c>
      <c r="P49" s="186"/>
      <c r="Q49" s="186"/>
      <c r="R49" s="186"/>
      <c r="S49" s="186"/>
      <c r="T49" s="186"/>
      <c r="U49" s="186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N49" s="103"/>
    </row>
    <row r="50" spans="1:40" s="54" customFormat="1" ht="16.5" customHeight="1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N50" s="103"/>
    </row>
    <row r="51" spans="1:40" s="54" customFormat="1" ht="27.75" customHeight="1">
      <c r="A51" s="101"/>
      <c r="B51" s="102"/>
      <c r="C51" s="102"/>
      <c r="D51" s="55" t="s">
        <v>142</v>
      </c>
      <c r="E51" s="55">
        <v>3</v>
      </c>
      <c r="F51" s="72"/>
      <c r="G51" s="55" t="s">
        <v>143</v>
      </c>
      <c r="H51" s="55"/>
      <c r="I51" s="102"/>
      <c r="J51" s="102"/>
      <c r="K51" s="102"/>
      <c r="L51" s="102"/>
      <c r="M51" s="102"/>
      <c r="N51" s="102"/>
      <c r="O51" s="102"/>
      <c r="P51" s="55" t="s">
        <v>142</v>
      </c>
      <c r="Q51" s="55">
        <v>3</v>
      </c>
      <c r="R51" s="72"/>
      <c r="S51" s="55" t="s">
        <v>143</v>
      </c>
      <c r="T51" s="55"/>
      <c r="U51" s="10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N51" s="103"/>
    </row>
    <row r="52" spans="1:40" s="54" customFormat="1" ht="16.5" customHeight="1">
      <c r="A52" s="101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N52" s="103"/>
    </row>
    <row r="53" spans="1:40" s="54" customFormat="1" ht="16.5" customHeight="1">
      <c r="A53" s="101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N53" s="103"/>
    </row>
    <row r="54" spans="1:40" s="54" customFormat="1" ht="31.5" customHeight="1" thickBot="1">
      <c r="A54" s="60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N54" s="103"/>
    </row>
    <row r="55" spans="1:40" s="60" customFormat="1" ht="18.75" customHeight="1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161" t="s">
        <v>47</v>
      </c>
      <c r="W55" s="162"/>
      <c r="X55" s="162"/>
      <c r="Y55" s="162"/>
      <c r="Z55" s="162"/>
      <c r="AA55" s="163"/>
      <c r="AB55" s="43"/>
      <c r="AC55" s="161" t="s">
        <v>48</v>
      </c>
      <c r="AD55" s="162"/>
      <c r="AE55" s="162"/>
      <c r="AF55" s="162"/>
      <c r="AG55" s="162"/>
      <c r="AH55" s="163"/>
      <c r="AI55" s="146" t="s">
        <v>50</v>
      </c>
      <c r="AJ55" s="146"/>
      <c r="AK55" s="146"/>
      <c r="AL55" s="146"/>
      <c r="AN55" s="100"/>
    </row>
    <row r="56" spans="1:40" s="54" customFormat="1" ht="30.75" customHeight="1" thickBot="1">
      <c r="A56" s="61"/>
      <c r="B56" s="176"/>
      <c r="C56" s="176"/>
      <c r="D56" s="68"/>
      <c r="E56" s="68"/>
      <c r="F56" s="68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164"/>
      <c r="W56" s="165"/>
      <c r="X56" s="165"/>
      <c r="Y56" s="165"/>
      <c r="Z56" s="165"/>
      <c r="AA56" s="166"/>
      <c r="AB56" s="43"/>
      <c r="AC56" s="164"/>
      <c r="AD56" s="165"/>
      <c r="AE56" s="165"/>
      <c r="AF56" s="165"/>
      <c r="AG56" s="165"/>
      <c r="AH56" s="166"/>
      <c r="AI56" s="146"/>
      <c r="AJ56" s="146"/>
      <c r="AK56" s="146"/>
      <c r="AL56" s="146"/>
      <c r="AN56" s="103"/>
    </row>
    <row r="57" spans="1:40" s="54" customFormat="1" ht="36.75" customHeight="1">
      <c r="A57" s="149" t="s">
        <v>145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50"/>
      <c r="V57" s="44">
        <v>1</v>
      </c>
      <c r="W57" s="45">
        <v>2</v>
      </c>
      <c r="X57" s="45">
        <v>3</v>
      </c>
      <c r="Y57" s="45">
        <v>4</v>
      </c>
      <c r="Z57" s="45">
        <v>5</v>
      </c>
      <c r="AA57" s="46" t="s">
        <v>52</v>
      </c>
      <c r="AB57" s="47" t="s">
        <v>53</v>
      </c>
      <c r="AC57" s="48">
        <v>1</v>
      </c>
      <c r="AD57" s="49">
        <v>2</v>
      </c>
      <c r="AE57" s="49">
        <v>3</v>
      </c>
      <c r="AF57" s="49">
        <v>4</v>
      </c>
      <c r="AG57" s="49">
        <v>5</v>
      </c>
      <c r="AH57" s="50" t="s">
        <v>52</v>
      </c>
      <c r="AI57" s="52" t="s">
        <v>56</v>
      </c>
      <c r="AJ57" s="53" t="s">
        <v>57</v>
      </c>
      <c r="AK57" s="53" t="s">
        <v>58</v>
      </c>
      <c r="AL57" s="53" t="s">
        <v>59</v>
      </c>
      <c r="AN57" s="103"/>
    </row>
    <row r="58" spans="1:40" s="60" customFormat="1" ht="18.75" customHeight="1">
      <c r="A58" s="55" t="s">
        <v>113</v>
      </c>
      <c r="B58" s="181" t="s">
        <v>129</v>
      </c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3"/>
      <c r="V58" s="56">
        <f t="shared" ref="V58:AA58" si="5">+AN7</f>
        <v>0</v>
      </c>
      <c r="W58" s="56">
        <f t="shared" si="5"/>
        <v>0</v>
      </c>
      <c r="X58" s="56">
        <f t="shared" si="5"/>
        <v>1</v>
      </c>
      <c r="Y58" s="56">
        <f t="shared" si="5"/>
        <v>0</v>
      </c>
      <c r="Z58" s="56">
        <f t="shared" si="5"/>
        <v>2</v>
      </c>
      <c r="AA58" s="56">
        <f t="shared" si="5"/>
        <v>0</v>
      </c>
      <c r="AB58" s="56">
        <f>SUM(V58:AA58)</f>
        <v>3</v>
      </c>
      <c r="AC58" s="35">
        <f t="shared" ref="AC58:AH58" si="6">V58/$AB58</f>
        <v>0</v>
      </c>
      <c r="AD58" s="35">
        <f t="shared" si="6"/>
        <v>0</v>
      </c>
      <c r="AE58" s="35">
        <f t="shared" si="6"/>
        <v>0.33333333333333331</v>
      </c>
      <c r="AF58" s="35">
        <f t="shared" si="6"/>
        <v>0</v>
      </c>
      <c r="AG58" s="35">
        <f t="shared" si="6"/>
        <v>0.66666666666666663</v>
      </c>
      <c r="AH58" s="35">
        <f t="shared" si="6"/>
        <v>0</v>
      </c>
      <c r="AI58" s="58">
        <f>+BA7</f>
        <v>4.33</v>
      </c>
      <c r="AJ58" s="58">
        <f t="shared" ref="AJ58:AL58" si="7">+BB7</f>
        <v>1.1499999999999999</v>
      </c>
      <c r="AK58" s="59">
        <f t="shared" si="7"/>
        <v>5</v>
      </c>
      <c r="AL58" s="59">
        <f t="shared" si="7"/>
        <v>5</v>
      </c>
      <c r="AN58" s="100"/>
    </row>
    <row r="59" spans="1:40" s="60" customFormat="1" ht="18.75" customHeight="1">
      <c r="A59" s="101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73"/>
      <c r="W59" s="73"/>
      <c r="X59" s="73"/>
      <c r="Y59" s="73"/>
      <c r="Z59" s="73"/>
      <c r="AA59" s="73"/>
      <c r="AB59" s="73"/>
      <c r="AC59" s="74"/>
      <c r="AD59" s="74"/>
      <c r="AE59" s="74"/>
      <c r="AF59" s="74"/>
      <c r="AG59" s="74"/>
      <c r="AH59" s="74"/>
      <c r="AI59" s="75"/>
      <c r="AJ59" s="75"/>
      <c r="AK59" s="73"/>
      <c r="AL59" s="73"/>
      <c r="AN59" s="100"/>
    </row>
    <row r="60" spans="1:40" s="60" customFormat="1" ht="18.75" customHeight="1">
      <c r="A60" s="72"/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73"/>
      <c r="W60" s="73"/>
      <c r="X60" s="73"/>
      <c r="Y60" s="73"/>
      <c r="Z60" s="73"/>
      <c r="AA60" s="73"/>
      <c r="AB60" s="73"/>
      <c r="AC60" s="74"/>
      <c r="AD60" s="74"/>
      <c r="AE60" s="74"/>
      <c r="AF60" s="74"/>
      <c r="AG60" s="74"/>
      <c r="AH60" s="74"/>
      <c r="AI60" s="75"/>
      <c r="AJ60" s="75"/>
      <c r="AK60" s="73"/>
      <c r="AL60" s="73"/>
      <c r="AN60" s="100"/>
    </row>
    <row r="62" spans="1:40" ht="18.75">
      <c r="A62" s="159" t="s">
        <v>147</v>
      </c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3"/>
      <c r="AM62" s="104"/>
      <c r="AN62" s="103"/>
    </row>
    <row r="63" spans="1:40" ht="19.5" thickBot="1">
      <c r="A63" s="160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3"/>
      <c r="AM63" s="104"/>
      <c r="AN63" s="103"/>
    </row>
    <row r="64" spans="1:40" ht="18.75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161" t="s">
        <v>47</v>
      </c>
      <c r="W64" s="162"/>
      <c r="X64" s="162"/>
      <c r="Y64" s="162"/>
      <c r="Z64" s="162"/>
      <c r="AA64" s="163"/>
      <c r="AB64" s="43"/>
      <c r="AC64" s="161" t="s">
        <v>48</v>
      </c>
      <c r="AD64" s="162"/>
      <c r="AE64" s="162"/>
      <c r="AF64" s="162"/>
      <c r="AG64" s="162"/>
      <c r="AH64" s="163"/>
      <c r="AI64" s="146" t="s">
        <v>50</v>
      </c>
      <c r="AJ64" s="146"/>
      <c r="AK64" s="146"/>
      <c r="AL64" s="146"/>
      <c r="AM64" s="104"/>
      <c r="AN64" s="103"/>
    </row>
    <row r="65" spans="1:40" ht="19.5" thickBot="1">
      <c r="A65" s="61"/>
      <c r="B65" s="176"/>
      <c r="C65" s="176"/>
      <c r="D65" s="68"/>
      <c r="E65" s="68"/>
      <c r="F65" s="68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164"/>
      <c r="W65" s="165"/>
      <c r="X65" s="165"/>
      <c r="Y65" s="165"/>
      <c r="Z65" s="165"/>
      <c r="AA65" s="166"/>
      <c r="AB65" s="43"/>
      <c r="AC65" s="164"/>
      <c r="AD65" s="165"/>
      <c r="AE65" s="165"/>
      <c r="AF65" s="165"/>
      <c r="AG65" s="165"/>
      <c r="AH65" s="166"/>
      <c r="AI65" s="146"/>
      <c r="AJ65" s="146"/>
      <c r="AK65" s="146"/>
      <c r="AL65" s="146"/>
      <c r="AM65" s="104"/>
      <c r="AN65" s="103"/>
    </row>
    <row r="66" spans="1:40" ht="21">
      <c r="A66" s="149" t="s">
        <v>67</v>
      </c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50"/>
      <c r="V66" s="44">
        <v>1</v>
      </c>
      <c r="W66" s="45">
        <v>2</v>
      </c>
      <c r="X66" s="45">
        <v>3</v>
      </c>
      <c r="Y66" s="45">
        <v>4</v>
      </c>
      <c r="Z66" s="45">
        <v>5</v>
      </c>
      <c r="AA66" s="46" t="s">
        <v>52</v>
      </c>
      <c r="AB66" s="47" t="s">
        <v>53</v>
      </c>
      <c r="AC66" s="48">
        <v>1</v>
      </c>
      <c r="AD66" s="49">
        <v>2</v>
      </c>
      <c r="AE66" s="49">
        <v>3</v>
      </c>
      <c r="AF66" s="49">
        <v>4</v>
      </c>
      <c r="AG66" s="49">
        <v>5</v>
      </c>
      <c r="AH66" s="50" t="s">
        <v>52</v>
      </c>
      <c r="AI66" s="52" t="s">
        <v>56</v>
      </c>
      <c r="AJ66" s="53" t="s">
        <v>57</v>
      </c>
      <c r="AK66" s="53" t="s">
        <v>58</v>
      </c>
      <c r="AL66" s="53" t="s">
        <v>59</v>
      </c>
      <c r="AM66" s="104"/>
      <c r="AN66" s="103"/>
    </row>
    <row r="67" spans="1:40" s="60" customFormat="1" ht="18.75" customHeight="1">
      <c r="A67" s="55" t="s">
        <v>68</v>
      </c>
      <c r="B67" s="151" t="s">
        <v>130</v>
      </c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3"/>
      <c r="V67" s="56">
        <f t="shared" ref="V67:AA67" si="8">+AN8</f>
        <v>0</v>
      </c>
      <c r="W67" s="56">
        <f t="shared" si="8"/>
        <v>0</v>
      </c>
      <c r="X67" s="56">
        <f t="shared" si="8"/>
        <v>0</v>
      </c>
      <c r="Y67" s="56">
        <f t="shared" si="8"/>
        <v>1</v>
      </c>
      <c r="Z67" s="56">
        <f t="shared" si="8"/>
        <v>2</v>
      </c>
      <c r="AA67" s="56">
        <f t="shared" si="8"/>
        <v>0</v>
      </c>
      <c r="AB67" s="56">
        <f>SUM(V67:AA67)</f>
        <v>3</v>
      </c>
      <c r="AC67" s="35">
        <f t="shared" ref="AC67:AH67" si="9">V67/$AB67</f>
        <v>0</v>
      </c>
      <c r="AD67" s="35">
        <f t="shared" si="9"/>
        <v>0</v>
      </c>
      <c r="AE67" s="35">
        <f t="shared" si="9"/>
        <v>0</v>
      </c>
      <c r="AF67" s="35">
        <f t="shared" si="9"/>
        <v>0.33333333333333331</v>
      </c>
      <c r="AG67" s="35">
        <f t="shared" si="9"/>
        <v>0.66666666666666663</v>
      </c>
      <c r="AH67" s="35">
        <f t="shared" si="9"/>
        <v>0</v>
      </c>
      <c r="AI67" s="58">
        <f>+BA8</f>
        <v>4.67</v>
      </c>
      <c r="AJ67" s="58">
        <f t="shared" ref="AJ67:AL67" si="10">+BB8</f>
        <v>0.57999999999999996</v>
      </c>
      <c r="AK67" s="59">
        <f t="shared" si="10"/>
        <v>5</v>
      </c>
      <c r="AL67" s="59">
        <f t="shared" si="10"/>
        <v>5</v>
      </c>
      <c r="AN67" s="100"/>
    </row>
    <row r="68" spans="1:40">
      <c r="A68" s="10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AM68" s="104"/>
      <c r="AN68" s="103"/>
    </row>
    <row r="69" spans="1:40">
      <c r="A69" s="31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40" ht="33" customHeight="1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</row>
    <row r="71" spans="1:40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</row>
    <row r="72" spans="1:40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</row>
    <row r="73" spans="1:40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</row>
    <row r="74" spans="1:40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</row>
    <row r="109" spans="1:2">
      <c r="A109" s="125" t="s">
        <v>133</v>
      </c>
      <c r="B109" s="126"/>
    </row>
    <row r="110" spans="1:2">
      <c r="A110" s="125" t="s">
        <v>134</v>
      </c>
      <c r="B110" s="126"/>
    </row>
    <row r="111" spans="1:2">
      <c r="A111" s="125" t="s">
        <v>135</v>
      </c>
      <c r="B111" s="126"/>
    </row>
    <row r="112" spans="1:2">
      <c r="A112" s="125" t="s">
        <v>136</v>
      </c>
      <c r="B112" s="126"/>
    </row>
    <row r="113" spans="1:2">
      <c r="A113" s="125" t="s">
        <v>137</v>
      </c>
      <c r="B113" s="126">
        <v>3</v>
      </c>
    </row>
    <row r="114" spans="1:2">
      <c r="A114" s="125" t="s">
        <v>138</v>
      </c>
      <c r="B114" s="126"/>
    </row>
    <row r="115" spans="1:2">
      <c r="A115" s="125" t="s">
        <v>139</v>
      </c>
      <c r="B115" s="126"/>
    </row>
  </sheetData>
  <sheetProtection sheet="1" objects="1" scenarios="1"/>
  <mergeCells count="39">
    <mergeCell ref="A66:U66"/>
    <mergeCell ref="B67:U67"/>
    <mergeCell ref="B69:U69"/>
    <mergeCell ref="A22:U22"/>
    <mergeCell ref="O49:U49"/>
    <mergeCell ref="N29:V29"/>
    <mergeCell ref="N32:V32"/>
    <mergeCell ref="N26:V26"/>
    <mergeCell ref="N24:V24"/>
    <mergeCell ref="N27:V27"/>
    <mergeCell ref="N28:V28"/>
    <mergeCell ref="B44:U44"/>
    <mergeCell ref="B45:U45"/>
    <mergeCell ref="B46:U46"/>
    <mergeCell ref="B54:U54"/>
    <mergeCell ref="A38:U39"/>
    <mergeCell ref="AI64:AL65"/>
    <mergeCell ref="B65:C65"/>
    <mergeCell ref="V55:AA56"/>
    <mergeCell ref="AC55:AH56"/>
    <mergeCell ref="AI55:AL56"/>
    <mergeCell ref="B56:C56"/>
    <mergeCell ref="A57:U57"/>
    <mergeCell ref="B58:U58"/>
    <mergeCell ref="B60:U60"/>
    <mergeCell ref="A62:U63"/>
    <mergeCell ref="V64:AA65"/>
    <mergeCell ref="AC64:AH65"/>
    <mergeCell ref="V40:AA41"/>
    <mergeCell ref="AC40:AH41"/>
    <mergeCell ref="AI40:AL41"/>
    <mergeCell ref="A42:U42"/>
    <mergeCell ref="B43:U43"/>
    <mergeCell ref="A13:G13"/>
    <mergeCell ref="A1:AE1"/>
    <mergeCell ref="A6:AL6"/>
    <mergeCell ref="A7:AL7"/>
    <mergeCell ref="A9:AL9"/>
    <mergeCell ref="A10:AL10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E10" sqref="E10:R10"/>
    </sheetView>
  </sheetViews>
  <sheetFormatPr baseColWidth="10" defaultRowHeight="15"/>
  <cols>
    <col min="1" max="16384" width="11.42578125" style="92"/>
  </cols>
  <sheetData>
    <row r="1" spans="1:21" ht="15.7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15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1" ht="15" customHeight="1">
      <c r="A3" s="143" t="s">
        <v>107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1" ht="15.75" customHeight="1">
      <c r="A4" s="144" t="s">
        <v>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</row>
    <row r="5" spans="1:21" ht="51.75" customHeight="1">
      <c r="A5" s="145" t="s">
        <v>153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</row>
    <row r="6" spans="1:21" ht="26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21">
      <c r="E7" s="138" t="s">
        <v>5</v>
      </c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0"/>
      <c r="S7" s="2"/>
    </row>
    <row r="8" spans="1:21" ht="21">
      <c r="E8" s="89" t="s">
        <v>108</v>
      </c>
      <c r="F8" s="90"/>
      <c r="G8" s="90"/>
      <c r="H8" s="90"/>
      <c r="I8" s="90"/>
      <c r="J8" s="90"/>
      <c r="K8" s="90"/>
      <c r="L8" s="5" t="s">
        <v>3</v>
      </c>
      <c r="M8" s="90"/>
      <c r="N8" s="90"/>
      <c r="O8" s="90"/>
      <c r="P8" s="90"/>
      <c r="Q8" s="90"/>
      <c r="R8" s="6"/>
      <c r="S8" s="2"/>
    </row>
    <row r="9" spans="1:21" ht="21">
      <c r="E9" s="130" t="s">
        <v>161</v>
      </c>
      <c r="F9" s="131"/>
      <c r="G9" s="131"/>
      <c r="H9" s="7"/>
      <c r="I9" s="87" t="s">
        <v>8</v>
      </c>
      <c r="J9" s="87"/>
      <c r="K9" s="87"/>
      <c r="L9" s="9"/>
      <c r="M9" s="87"/>
      <c r="N9" s="87"/>
      <c r="O9" s="87"/>
      <c r="P9" s="87"/>
      <c r="Q9" s="87"/>
      <c r="R9" s="88"/>
      <c r="S9" s="2"/>
    </row>
    <row r="10" spans="1:21" ht="21">
      <c r="E10" s="130" t="s">
        <v>109</v>
      </c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2"/>
    </row>
    <row r="11" spans="1:21" ht="21">
      <c r="E11" s="130" t="s">
        <v>158</v>
      </c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</row>
    <row r="12" spans="1:21" ht="21" customHeight="1">
      <c r="E12" s="133" t="s">
        <v>10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5"/>
    </row>
    <row r="13" spans="1:21" ht="21">
      <c r="E13" s="136" t="s">
        <v>154</v>
      </c>
      <c r="F13" s="137"/>
      <c r="G13" s="137"/>
      <c r="H13" s="137"/>
      <c r="I13" s="90"/>
      <c r="J13" s="137" t="s">
        <v>160</v>
      </c>
      <c r="K13" s="137"/>
      <c r="L13" s="137"/>
      <c r="M13" s="137"/>
      <c r="N13" s="7"/>
      <c r="O13" s="90"/>
      <c r="P13" s="90"/>
      <c r="Q13" s="90"/>
      <c r="R13" s="6"/>
    </row>
    <row r="14" spans="1:21" ht="21">
      <c r="E14" s="128" t="s">
        <v>111</v>
      </c>
      <c r="F14" s="129"/>
      <c r="G14" s="129"/>
      <c r="H14" s="129"/>
      <c r="I14" s="129"/>
      <c r="J14" s="129"/>
      <c r="K14" s="129"/>
      <c r="L14" s="129"/>
      <c r="M14" s="129"/>
      <c r="N14" s="129"/>
      <c r="O14" s="86" t="s">
        <v>159</v>
      </c>
      <c r="P14" s="85">
        <v>0.2</v>
      </c>
      <c r="Q14" s="13"/>
      <c r="R14" s="14"/>
    </row>
    <row r="15" spans="1:21" ht="21">
      <c r="S15" s="2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0" width="11.42578125" style="124"/>
    <col min="11" max="11" width="13.5703125" style="124" customWidth="1"/>
    <col min="12" max="13" width="11.42578125" style="124"/>
    <col min="14" max="14" width="25.42578125" style="124" customWidth="1"/>
    <col min="15" max="15" width="12.5703125" style="124" customWidth="1"/>
    <col min="16" max="16384" width="11.42578125" style="124"/>
  </cols>
  <sheetData>
    <row r="1" spans="1:21" ht="15.7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15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1" ht="15" customHeight="1">
      <c r="A3" s="143" t="s">
        <v>151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1" ht="15.75" customHeight="1">
      <c r="A4" s="144" t="s">
        <v>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</row>
    <row r="5" spans="1:21" ht="54" customHeight="1">
      <c r="A5" s="145" t="s">
        <v>153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</row>
    <row r="6" spans="1:21" ht="26.2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1:21" ht="21">
      <c r="E7" s="138" t="s">
        <v>5</v>
      </c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0"/>
      <c r="S7" s="2"/>
    </row>
    <row r="8" spans="1:21" ht="21">
      <c r="E8" s="122" t="s">
        <v>155</v>
      </c>
      <c r="F8" s="123"/>
      <c r="G8" s="123"/>
      <c r="H8" s="123"/>
      <c r="I8" s="123"/>
      <c r="J8" s="123"/>
      <c r="K8" s="123"/>
      <c r="L8" s="5" t="s">
        <v>3</v>
      </c>
      <c r="M8" s="123"/>
      <c r="N8" s="123"/>
      <c r="O8" s="123"/>
      <c r="P8" s="123"/>
      <c r="Q8" s="123"/>
      <c r="R8" s="6"/>
      <c r="S8" s="2"/>
    </row>
    <row r="9" spans="1:21" ht="21">
      <c r="E9" s="130" t="s">
        <v>161</v>
      </c>
      <c r="F9" s="131"/>
      <c r="G9" s="131"/>
      <c r="H9" s="7"/>
      <c r="I9" s="120" t="s">
        <v>8</v>
      </c>
      <c r="J9" s="120"/>
      <c r="K9" s="120"/>
      <c r="L9" s="9"/>
      <c r="M9" s="120"/>
      <c r="N9" s="120"/>
      <c r="O9" s="120"/>
      <c r="P9" s="120"/>
      <c r="Q9" s="120"/>
      <c r="R9" s="121"/>
      <c r="S9" s="2"/>
    </row>
    <row r="10" spans="1:21" ht="21">
      <c r="E10" s="130" t="s">
        <v>156</v>
      </c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2"/>
    </row>
    <row r="11" spans="1:21" ht="21">
      <c r="E11" s="130" t="s">
        <v>158</v>
      </c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</row>
    <row r="12" spans="1:21" ht="21" customHeight="1">
      <c r="E12" s="133" t="s">
        <v>10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5"/>
    </row>
    <row r="13" spans="1:21" ht="21">
      <c r="E13" s="136" t="s">
        <v>162</v>
      </c>
      <c r="F13" s="137"/>
      <c r="G13" s="137"/>
      <c r="H13" s="137"/>
      <c r="I13" s="123"/>
      <c r="J13" s="137" t="s">
        <v>160</v>
      </c>
      <c r="K13" s="137"/>
      <c r="L13" s="137"/>
      <c r="M13" s="137"/>
      <c r="N13" s="7"/>
      <c r="O13" s="123"/>
      <c r="P13" s="123"/>
      <c r="Q13" s="123"/>
      <c r="R13" s="6"/>
    </row>
    <row r="14" spans="1:21" ht="21">
      <c r="E14" s="192" t="s">
        <v>157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19" t="s">
        <v>163</v>
      </c>
      <c r="P14" s="85">
        <v>0.4</v>
      </c>
      <c r="Q14" s="13"/>
      <c r="R14" s="14"/>
    </row>
    <row r="15" spans="1:21" ht="21">
      <c r="S15" s="2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Docto Ciencias de la Salud</vt:lpstr>
      <vt:lpstr>Tutor Ciencias de la Salud</vt:lpstr>
      <vt:lpstr>Egresados Ciencias de la Salud</vt:lpstr>
      <vt:lpstr>Personal Académico</vt:lpstr>
      <vt:lpstr>PAS</vt:lpstr>
      <vt:lpstr>'Egresados Ciencias de la Salud'!Área_de_impresión</vt:lpstr>
      <vt:lpstr>'Tutor Ciencias de la Salud'!Área_de_impresión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2020-12-23T08:33:55Z</dcterms:created>
  <dcterms:modified xsi:type="dcterms:W3CDTF">2023-01-12T13:02:25Z</dcterms:modified>
</cp:coreProperties>
</file>