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G:\.shortcut-targets-by-id\1BMqUsy8r1iYhdiI1KPTRX3k0mVmsQ7T_\PC UJA Puesto Base SPE\DATOS\WEBs que gestiona el servicio\SPE\REVISADO\resultados encuestas\audit PUBLI\ED\2022\"/>
    </mc:Choice>
  </mc:AlternateContent>
  <xr:revisionPtr revIDLastSave="0" documentId="13_ncr:1_{7BDF24EB-8321-4105-81A4-1B315E1954AA}" xr6:coauthVersionLast="36" xr6:coauthVersionMax="36" xr10:uidLastSave="{00000000-0000-0000-0000-000000000000}"/>
  <bookViews>
    <workbookView xWindow="0" yWindow="0" windowWidth="28800" windowHeight="11400" tabRatio="850" xr2:uid="{00000000-000D-0000-FFFF-FFFF00000000}"/>
  </bookViews>
  <sheets>
    <sheet name="Doctorando Derecho" sheetId="11" r:id="rId1"/>
    <sheet name="Tutor Derecho" sheetId="3" r:id="rId2"/>
    <sheet name="Egresados Derecho" sheetId="6" r:id="rId3"/>
    <sheet name="Personal Académico" sheetId="9" r:id="rId4"/>
    <sheet name="PAS" sheetId="12" r:id="rId5"/>
  </sheets>
  <definedNames>
    <definedName name="_xlnm.Print_Area" localSheetId="0">'Doctorando Derecho'!$A$1:$U$181</definedName>
    <definedName name="_xlnm.Print_Area" localSheetId="1">'Tutor Derecho'!$A$1:$AN$131</definedName>
    <definedName name="Print_Area" localSheetId="0">'Doctorando Derecho'!$A$1:$U$131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3" l="1"/>
  <c r="C24" i="3"/>
  <c r="B76" i="11" l="1"/>
  <c r="B77" i="11"/>
  <c r="U179" i="11" l="1"/>
  <c r="T179" i="11"/>
  <c r="S179" i="11"/>
  <c r="R179" i="11"/>
  <c r="I179" i="11"/>
  <c r="H179" i="11"/>
  <c r="O179" i="11" s="1"/>
  <c r="G179" i="11"/>
  <c r="N179" i="11" s="1"/>
  <c r="F179" i="11"/>
  <c r="E179" i="11"/>
  <c r="L179" i="11" s="1"/>
  <c r="D179" i="11"/>
  <c r="K179" i="11" s="1"/>
  <c r="C179" i="11"/>
  <c r="J179" i="11" s="1"/>
  <c r="U174" i="11"/>
  <c r="T174" i="11"/>
  <c r="S174" i="11"/>
  <c r="R174" i="11"/>
  <c r="I174" i="11"/>
  <c r="H174" i="11"/>
  <c r="O174" i="11" s="1"/>
  <c r="G174" i="11"/>
  <c r="F174" i="11"/>
  <c r="E174" i="11"/>
  <c r="L174" i="11" s="1"/>
  <c r="D174" i="11"/>
  <c r="C174" i="11"/>
  <c r="U173" i="11"/>
  <c r="T173" i="11"/>
  <c r="S173" i="11"/>
  <c r="R173" i="11"/>
  <c r="L173" i="11"/>
  <c r="I173" i="11"/>
  <c r="H173" i="11"/>
  <c r="O173" i="11" s="1"/>
  <c r="G173" i="11"/>
  <c r="N173" i="11" s="1"/>
  <c r="F173" i="11"/>
  <c r="M173" i="11" s="1"/>
  <c r="E173" i="11"/>
  <c r="D173" i="11"/>
  <c r="K173" i="11" s="1"/>
  <c r="C173" i="11"/>
  <c r="J173" i="11" s="1"/>
  <c r="U172" i="11"/>
  <c r="T172" i="11"/>
  <c r="S172" i="11"/>
  <c r="R172" i="11"/>
  <c r="I172" i="11"/>
  <c r="H172" i="11"/>
  <c r="G172" i="11"/>
  <c r="F172" i="11"/>
  <c r="E172" i="11"/>
  <c r="L172" i="11" s="1"/>
  <c r="D172" i="11"/>
  <c r="C172" i="11"/>
  <c r="U171" i="11"/>
  <c r="T171" i="11"/>
  <c r="S171" i="11"/>
  <c r="R171" i="11"/>
  <c r="I171" i="11"/>
  <c r="N171" i="11" s="1"/>
  <c r="H171" i="11"/>
  <c r="G171" i="11"/>
  <c r="F171" i="11"/>
  <c r="E171" i="11"/>
  <c r="L171" i="11" s="1"/>
  <c r="D171" i="11"/>
  <c r="C171" i="11"/>
  <c r="U170" i="11"/>
  <c r="T170" i="11"/>
  <c r="S170" i="11"/>
  <c r="R170" i="11"/>
  <c r="I170" i="11"/>
  <c r="O170" i="11" s="1"/>
  <c r="H170" i="11"/>
  <c r="G170" i="11"/>
  <c r="F170" i="11"/>
  <c r="E170" i="11"/>
  <c r="L170" i="11" s="1"/>
  <c r="D170" i="11"/>
  <c r="C170" i="11"/>
  <c r="U169" i="11"/>
  <c r="T169" i="11"/>
  <c r="S169" i="11"/>
  <c r="R169" i="11"/>
  <c r="I169" i="11"/>
  <c r="N169" i="11" s="1"/>
  <c r="H169" i="11"/>
  <c r="G169" i="11"/>
  <c r="F169" i="11"/>
  <c r="E169" i="11"/>
  <c r="D169" i="11"/>
  <c r="C169" i="11"/>
  <c r="U168" i="11"/>
  <c r="T168" i="11"/>
  <c r="S168" i="11"/>
  <c r="R168" i="11"/>
  <c r="I168" i="11"/>
  <c r="H168" i="11"/>
  <c r="G168" i="11"/>
  <c r="F168" i="11"/>
  <c r="E168" i="11"/>
  <c r="L168" i="11" s="1"/>
  <c r="D168" i="11"/>
  <c r="C168" i="11"/>
  <c r="U167" i="11"/>
  <c r="T167" i="11"/>
  <c r="S167" i="11"/>
  <c r="R167" i="11"/>
  <c r="I167" i="11"/>
  <c r="N167" i="11" s="1"/>
  <c r="H167" i="11"/>
  <c r="O167" i="11" s="1"/>
  <c r="G167" i="11"/>
  <c r="F167" i="11"/>
  <c r="E167" i="11"/>
  <c r="D167" i="11"/>
  <c r="K167" i="11" s="1"/>
  <c r="C167" i="11"/>
  <c r="U166" i="11"/>
  <c r="T166" i="11"/>
  <c r="S166" i="11"/>
  <c r="R166" i="11"/>
  <c r="I166" i="11"/>
  <c r="M166" i="11" s="1"/>
  <c r="H166" i="11"/>
  <c r="G166" i="11"/>
  <c r="F166" i="11"/>
  <c r="E166" i="11"/>
  <c r="L166" i="11" s="1"/>
  <c r="D166" i="11"/>
  <c r="C166" i="11"/>
  <c r="U161" i="11"/>
  <c r="T161" i="11"/>
  <c r="S161" i="11"/>
  <c r="R161" i="11"/>
  <c r="I161" i="11"/>
  <c r="H161" i="11"/>
  <c r="O161" i="11" s="1"/>
  <c r="G161" i="11"/>
  <c r="N161" i="11" s="1"/>
  <c r="F161" i="11"/>
  <c r="E161" i="11"/>
  <c r="L161" i="11" s="1"/>
  <c r="D161" i="11"/>
  <c r="K161" i="11" s="1"/>
  <c r="C161" i="11"/>
  <c r="J161" i="11" s="1"/>
  <c r="U138" i="11"/>
  <c r="T138" i="11"/>
  <c r="S138" i="11"/>
  <c r="R138" i="11"/>
  <c r="I138" i="11"/>
  <c r="H138" i="11"/>
  <c r="G138" i="11"/>
  <c r="F138" i="11"/>
  <c r="E138" i="11"/>
  <c r="L138" i="11" s="1"/>
  <c r="D138" i="11"/>
  <c r="C138" i="11"/>
  <c r="B138" i="11"/>
  <c r="U137" i="11"/>
  <c r="T137" i="11"/>
  <c r="S137" i="11"/>
  <c r="R137" i="11"/>
  <c r="I137" i="11"/>
  <c r="H137" i="11"/>
  <c r="G137" i="11"/>
  <c r="N137" i="11" s="1"/>
  <c r="F137" i="11"/>
  <c r="E137" i="11"/>
  <c r="L137" i="11" s="1"/>
  <c r="D137" i="11"/>
  <c r="C137" i="11"/>
  <c r="J137" i="11" s="1"/>
  <c r="B137" i="11"/>
  <c r="U136" i="11"/>
  <c r="T136" i="11"/>
  <c r="S136" i="11"/>
  <c r="R136" i="11"/>
  <c r="I136" i="11"/>
  <c r="H136" i="11"/>
  <c r="G136" i="11"/>
  <c r="F136" i="11"/>
  <c r="E136" i="11"/>
  <c r="L136" i="11" s="1"/>
  <c r="D136" i="11"/>
  <c r="C136" i="11"/>
  <c r="B136" i="11"/>
  <c r="U135" i="11"/>
  <c r="T135" i="11"/>
  <c r="S135" i="11"/>
  <c r="R135" i="11"/>
  <c r="I135" i="11"/>
  <c r="H135" i="11"/>
  <c r="G135" i="11"/>
  <c r="F135" i="11"/>
  <c r="E135" i="11"/>
  <c r="L135" i="11" s="1"/>
  <c r="D135" i="11"/>
  <c r="C135" i="11"/>
  <c r="B135" i="11"/>
  <c r="U134" i="11"/>
  <c r="T134" i="11"/>
  <c r="S134" i="11"/>
  <c r="R134" i="11"/>
  <c r="I134" i="11"/>
  <c r="H134" i="11"/>
  <c r="G134" i="11"/>
  <c r="F134" i="11"/>
  <c r="E134" i="11"/>
  <c r="L134" i="11" s="1"/>
  <c r="D134" i="11"/>
  <c r="C134" i="11"/>
  <c r="B134" i="11"/>
  <c r="U129" i="11"/>
  <c r="T129" i="11"/>
  <c r="S129" i="11"/>
  <c r="R129" i="11"/>
  <c r="I129" i="11"/>
  <c r="H129" i="11"/>
  <c r="G129" i="11"/>
  <c r="F129" i="11"/>
  <c r="E129" i="11"/>
  <c r="L129" i="11" s="1"/>
  <c r="D129" i="11"/>
  <c r="C129" i="11"/>
  <c r="U128" i="11"/>
  <c r="T128" i="11"/>
  <c r="S128" i="11"/>
  <c r="R128" i="11"/>
  <c r="L128" i="11"/>
  <c r="I128" i="11"/>
  <c r="H128" i="11"/>
  <c r="O128" i="11" s="1"/>
  <c r="G128" i="11"/>
  <c r="N128" i="11" s="1"/>
  <c r="F128" i="11"/>
  <c r="M128" i="11" s="1"/>
  <c r="E128" i="11"/>
  <c r="D128" i="11"/>
  <c r="K128" i="11" s="1"/>
  <c r="C128" i="11"/>
  <c r="J128" i="11" s="1"/>
  <c r="U127" i="11"/>
  <c r="T127" i="11"/>
  <c r="S127" i="11"/>
  <c r="R127" i="11"/>
  <c r="I127" i="11"/>
  <c r="M127" i="11" s="1"/>
  <c r="H127" i="11"/>
  <c r="G127" i="11"/>
  <c r="F127" i="11"/>
  <c r="E127" i="11"/>
  <c r="L127" i="11" s="1"/>
  <c r="D127" i="11"/>
  <c r="C127" i="11"/>
  <c r="U126" i="11"/>
  <c r="T126" i="11"/>
  <c r="S126" i="11"/>
  <c r="R126" i="11"/>
  <c r="L126" i="11"/>
  <c r="J126" i="11"/>
  <c r="I126" i="11"/>
  <c r="H126" i="11"/>
  <c r="O126" i="11" s="1"/>
  <c r="G126" i="11"/>
  <c r="N126" i="11" s="1"/>
  <c r="F126" i="11"/>
  <c r="M126" i="11" s="1"/>
  <c r="E126" i="11"/>
  <c r="D126" i="11"/>
  <c r="K126" i="11" s="1"/>
  <c r="C126" i="11"/>
  <c r="U121" i="11"/>
  <c r="T121" i="11"/>
  <c r="S121" i="11"/>
  <c r="R121" i="11"/>
  <c r="I121" i="11"/>
  <c r="H121" i="11"/>
  <c r="G121" i="11"/>
  <c r="F121" i="11"/>
  <c r="E121" i="11"/>
  <c r="L121" i="11" s="1"/>
  <c r="D121" i="11"/>
  <c r="C121" i="11"/>
  <c r="B121" i="11"/>
  <c r="U120" i="11"/>
  <c r="T120" i="11"/>
  <c r="S120" i="11"/>
  <c r="R120" i="11"/>
  <c r="I120" i="11"/>
  <c r="M120" i="11" s="1"/>
  <c r="H120" i="11"/>
  <c r="G120" i="11"/>
  <c r="F120" i="11"/>
  <c r="E120" i="11"/>
  <c r="L120" i="11" s="1"/>
  <c r="D120" i="11"/>
  <c r="C120" i="11"/>
  <c r="B120" i="11"/>
  <c r="U119" i="11"/>
  <c r="T119" i="11"/>
  <c r="S119" i="11"/>
  <c r="R119" i="11"/>
  <c r="I119" i="11"/>
  <c r="H119" i="11"/>
  <c r="G119" i="11"/>
  <c r="F119" i="11"/>
  <c r="E119" i="11"/>
  <c r="L119" i="11" s="1"/>
  <c r="D119" i="11"/>
  <c r="C119" i="11"/>
  <c r="B119" i="11"/>
  <c r="U114" i="11"/>
  <c r="T114" i="11"/>
  <c r="S114" i="11"/>
  <c r="R114" i="11"/>
  <c r="I114" i="11"/>
  <c r="M114" i="11" s="1"/>
  <c r="H114" i="11"/>
  <c r="G114" i="11"/>
  <c r="F114" i="11"/>
  <c r="E114" i="11"/>
  <c r="L114" i="11" s="1"/>
  <c r="D114" i="11"/>
  <c r="C114" i="11"/>
  <c r="U113" i="11"/>
  <c r="T113" i="11"/>
  <c r="S113" i="11"/>
  <c r="R113" i="11"/>
  <c r="I113" i="11"/>
  <c r="H113" i="11"/>
  <c r="G113" i="11"/>
  <c r="F113" i="11"/>
  <c r="E113" i="11"/>
  <c r="L113" i="11" s="1"/>
  <c r="D113" i="11"/>
  <c r="C113" i="11"/>
  <c r="U108" i="11"/>
  <c r="T108" i="11"/>
  <c r="S108" i="11"/>
  <c r="R108" i="11"/>
  <c r="I108" i="11"/>
  <c r="O108" i="11" s="1"/>
  <c r="H108" i="11"/>
  <c r="G108" i="11"/>
  <c r="F108" i="11"/>
  <c r="E108" i="11"/>
  <c r="L108" i="11" s="1"/>
  <c r="D108" i="11"/>
  <c r="C108" i="11"/>
  <c r="B108" i="11"/>
  <c r="U107" i="11"/>
  <c r="T107" i="11"/>
  <c r="S107" i="11"/>
  <c r="R107" i="11"/>
  <c r="I107" i="11"/>
  <c r="K107" i="11" s="1"/>
  <c r="H107" i="11"/>
  <c r="G107" i="11"/>
  <c r="F107" i="11"/>
  <c r="E107" i="11"/>
  <c r="L107" i="11" s="1"/>
  <c r="D107" i="11"/>
  <c r="C107" i="11"/>
  <c r="B107" i="11"/>
  <c r="U102" i="11"/>
  <c r="T102" i="11"/>
  <c r="S102" i="11"/>
  <c r="R102" i="11"/>
  <c r="O102" i="11"/>
  <c r="I102" i="11"/>
  <c r="H102" i="11"/>
  <c r="G102" i="11"/>
  <c r="N102" i="11" s="1"/>
  <c r="F102" i="11"/>
  <c r="M102" i="11" s="1"/>
  <c r="E102" i="11"/>
  <c r="L102" i="11" s="1"/>
  <c r="D102" i="11"/>
  <c r="K102" i="11" s="1"/>
  <c r="C102" i="11"/>
  <c r="U101" i="11"/>
  <c r="T101" i="11"/>
  <c r="S101" i="11"/>
  <c r="R101" i="11"/>
  <c r="I101" i="11"/>
  <c r="H101" i="11"/>
  <c r="G101" i="11"/>
  <c r="F101" i="11"/>
  <c r="E101" i="11"/>
  <c r="D101" i="11"/>
  <c r="C101" i="11"/>
  <c r="U100" i="11"/>
  <c r="T100" i="11"/>
  <c r="S100" i="11"/>
  <c r="R100" i="11"/>
  <c r="I100" i="11"/>
  <c r="M100" i="11" s="1"/>
  <c r="H100" i="11"/>
  <c r="O100" i="11" s="1"/>
  <c r="G100" i="11"/>
  <c r="F100" i="11"/>
  <c r="E100" i="11"/>
  <c r="L100" i="11" s="1"/>
  <c r="D100" i="11"/>
  <c r="K100" i="11" s="1"/>
  <c r="C100" i="11"/>
  <c r="U99" i="11"/>
  <c r="T99" i="11"/>
  <c r="S99" i="11"/>
  <c r="R99" i="11"/>
  <c r="I99" i="11"/>
  <c r="H99" i="11"/>
  <c r="O99" i="11" s="1"/>
  <c r="G99" i="11"/>
  <c r="F99" i="11"/>
  <c r="E99" i="11"/>
  <c r="D99" i="11"/>
  <c r="K99" i="11" s="1"/>
  <c r="C99" i="11"/>
  <c r="U98" i="11"/>
  <c r="T98" i="11"/>
  <c r="S98" i="11"/>
  <c r="R98" i="11"/>
  <c r="I98" i="11"/>
  <c r="H98" i="11"/>
  <c r="O98" i="11" s="1"/>
  <c r="G98" i="11"/>
  <c r="F98" i="11"/>
  <c r="E98" i="11"/>
  <c r="L98" i="11" s="1"/>
  <c r="D98" i="11"/>
  <c r="C98" i="11"/>
  <c r="U92" i="11"/>
  <c r="T92" i="11"/>
  <c r="S92" i="11"/>
  <c r="R92" i="11"/>
  <c r="J92" i="11"/>
  <c r="I92" i="11"/>
  <c r="H92" i="11"/>
  <c r="O92" i="11" s="1"/>
  <c r="G92" i="11"/>
  <c r="N92" i="11" s="1"/>
  <c r="F92" i="11"/>
  <c r="M92" i="11" s="1"/>
  <c r="E92" i="11"/>
  <c r="D92" i="11"/>
  <c r="K92" i="11" s="1"/>
  <c r="C92" i="11"/>
  <c r="U91" i="11"/>
  <c r="T91" i="11"/>
  <c r="S91" i="11"/>
  <c r="R91" i="11"/>
  <c r="I91" i="11"/>
  <c r="M91" i="11" s="1"/>
  <c r="H91" i="11"/>
  <c r="G91" i="11"/>
  <c r="F91" i="11"/>
  <c r="E91" i="11"/>
  <c r="L91" i="11" s="1"/>
  <c r="D91" i="11"/>
  <c r="C91" i="11"/>
  <c r="U90" i="11"/>
  <c r="T90" i="11"/>
  <c r="S90" i="11"/>
  <c r="R90" i="11"/>
  <c r="I90" i="11"/>
  <c r="H90" i="11"/>
  <c r="G90" i="11"/>
  <c r="F90" i="11"/>
  <c r="E90" i="11"/>
  <c r="L90" i="11" s="1"/>
  <c r="D90" i="11"/>
  <c r="C90" i="11"/>
  <c r="U89" i="11"/>
  <c r="T89" i="11"/>
  <c r="S89" i="11"/>
  <c r="R89" i="11"/>
  <c r="I89" i="11"/>
  <c r="O89" i="11" s="1"/>
  <c r="H89" i="11"/>
  <c r="G89" i="11"/>
  <c r="F89" i="11"/>
  <c r="E89" i="11"/>
  <c r="L89" i="11" s="1"/>
  <c r="D89" i="11"/>
  <c r="C89" i="11"/>
  <c r="U88" i="11"/>
  <c r="T88" i="11"/>
  <c r="S88" i="11"/>
  <c r="R88" i="11"/>
  <c r="I88" i="11"/>
  <c r="H88" i="11"/>
  <c r="O88" i="11" s="1"/>
  <c r="G88" i="11"/>
  <c r="F88" i="11"/>
  <c r="E88" i="11"/>
  <c r="D88" i="11"/>
  <c r="K88" i="11" s="1"/>
  <c r="C88" i="11"/>
  <c r="U77" i="11"/>
  <c r="T77" i="11"/>
  <c r="S77" i="11"/>
  <c r="R77" i="11"/>
  <c r="I77" i="11"/>
  <c r="M77" i="11" s="1"/>
  <c r="H77" i="11"/>
  <c r="O77" i="11" s="1"/>
  <c r="G77" i="11"/>
  <c r="F77" i="11"/>
  <c r="E77" i="11"/>
  <c r="L77" i="11" s="1"/>
  <c r="D77" i="11"/>
  <c r="K77" i="11" s="1"/>
  <c r="C77" i="11"/>
  <c r="U76" i="11"/>
  <c r="T76" i="11"/>
  <c r="S76" i="11"/>
  <c r="R76" i="11"/>
  <c r="I76" i="11"/>
  <c r="H76" i="11"/>
  <c r="O76" i="11" s="1"/>
  <c r="G76" i="11"/>
  <c r="F76" i="11"/>
  <c r="E76" i="11"/>
  <c r="D76" i="11"/>
  <c r="K76" i="11" s="1"/>
  <c r="C76" i="11"/>
  <c r="U75" i="11"/>
  <c r="T75" i="11"/>
  <c r="S75" i="11"/>
  <c r="R75" i="11"/>
  <c r="I75" i="11"/>
  <c r="K75" i="11" s="1"/>
  <c r="H75" i="11"/>
  <c r="G75" i="11"/>
  <c r="F75" i="11"/>
  <c r="E75" i="11"/>
  <c r="L75" i="11" s="1"/>
  <c r="D75" i="11"/>
  <c r="C75" i="11"/>
  <c r="B75" i="11"/>
  <c r="U69" i="11"/>
  <c r="T69" i="11"/>
  <c r="S69" i="11"/>
  <c r="R69" i="11"/>
  <c r="O69" i="11"/>
  <c r="I69" i="11"/>
  <c r="H69" i="11"/>
  <c r="G69" i="11"/>
  <c r="N69" i="11" s="1"/>
  <c r="F69" i="11"/>
  <c r="M69" i="11" s="1"/>
  <c r="E69" i="11"/>
  <c r="L69" i="11" s="1"/>
  <c r="D69" i="11"/>
  <c r="K69" i="11" s="1"/>
  <c r="C69" i="11"/>
  <c r="U61" i="11"/>
  <c r="T61" i="11"/>
  <c r="S61" i="11"/>
  <c r="R61" i="11"/>
  <c r="I61" i="11"/>
  <c r="H61" i="11"/>
  <c r="G61" i="11"/>
  <c r="F61" i="11"/>
  <c r="E61" i="11"/>
  <c r="D61" i="11"/>
  <c r="C61" i="11"/>
  <c r="U54" i="11"/>
  <c r="T54" i="11"/>
  <c r="S54" i="11"/>
  <c r="R54" i="11"/>
  <c r="H54" i="11"/>
  <c r="G54" i="11"/>
  <c r="F54" i="11"/>
  <c r="E54" i="11"/>
  <c r="D54" i="11"/>
  <c r="C54" i="11"/>
  <c r="I54" i="11" s="1"/>
  <c r="M54" i="11" s="1"/>
  <c r="U38" i="11"/>
  <c r="T38" i="11"/>
  <c r="S38" i="11"/>
  <c r="R38" i="11"/>
  <c r="I38" i="11"/>
  <c r="H38" i="11"/>
  <c r="O38" i="11" s="1"/>
  <c r="G38" i="11"/>
  <c r="F38" i="11"/>
  <c r="E38" i="11"/>
  <c r="D38" i="11"/>
  <c r="K38" i="11" s="1"/>
  <c r="C38" i="11"/>
  <c r="U37" i="11"/>
  <c r="T37" i="11"/>
  <c r="S37" i="11"/>
  <c r="R37" i="11"/>
  <c r="I37" i="11"/>
  <c r="M37" i="11" s="1"/>
  <c r="H37" i="11"/>
  <c r="G37" i="11"/>
  <c r="F37" i="11"/>
  <c r="E37" i="11"/>
  <c r="Q37" i="11" s="1"/>
  <c r="D37" i="11"/>
  <c r="C37" i="11"/>
  <c r="U36" i="11"/>
  <c r="T36" i="11"/>
  <c r="S36" i="11"/>
  <c r="R36" i="11"/>
  <c r="I36" i="11"/>
  <c r="H36" i="11"/>
  <c r="G36" i="11"/>
  <c r="F36" i="11"/>
  <c r="E36" i="11"/>
  <c r="D36" i="11"/>
  <c r="C36" i="11"/>
  <c r="U35" i="11"/>
  <c r="T35" i="11"/>
  <c r="S35" i="11"/>
  <c r="R35" i="11"/>
  <c r="I35" i="11"/>
  <c r="H35" i="11"/>
  <c r="G35" i="11"/>
  <c r="F35" i="11"/>
  <c r="E35" i="11"/>
  <c r="L35" i="11" s="1"/>
  <c r="D35" i="11"/>
  <c r="C35" i="11"/>
  <c r="Q36" i="11" l="1"/>
  <c r="O36" i="11"/>
  <c r="M89" i="11"/>
  <c r="M90" i="11"/>
  <c r="M108" i="11"/>
  <c r="M113" i="11"/>
  <c r="M119" i="11"/>
  <c r="M121" i="11"/>
  <c r="K170" i="11"/>
  <c r="Q172" i="11"/>
  <c r="J61" i="11"/>
  <c r="N61" i="11"/>
  <c r="N89" i="11"/>
  <c r="J90" i="11"/>
  <c r="N90" i="11"/>
  <c r="J101" i="11"/>
  <c r="N101" i="11"/>
  <c r="N108" i="11"/>
  <c r="J113" i="11"/>
  <c r="N113" i="11"/>
  <c r="J121" i="11"/>
  <c r="N121" i="11"/>
  <c r="M168" i="11"/>
  <c r="J169" i="11"/>
  <c r="N170" i="11"/>
  <c r="J172" i="11"/>
  <c r="N172" i="11"/>
  <c r="O37" i="11"/>
  <c r="K61" i="11"/>
  <c r="O61" i="11"/>
  <c r="J88" i="11"/>
  <c r="N88" i="11"/>
  <c r="K89" i="11"/>
  <c r="K90" i="11"/>
  <c r="K98" i="11"/>
  <c r="K101" i="11"/>
  <c r="O101" i="11"/>
  <c r="K108" i="11"/>
  <c r="K113" i="11"/>
  <c r="O113" i="11"/>
  <c r="K127" i="11"/>
  <c r="O127" i="11"/>
  <c r="M135" i="11"/>
  <c r="M137" i="11"/>
  <c r="J167" i="11"/>
  <c r="K169" i="11"/>
  <c r="O169" i="11"/>
  <c r="M174" i="11"/>
  <c r="N36" i="11"/>
  <c r="O35" i="11"/>
  <c r="J36" i="11"/>
  <c r="K37" i="11"/>
  <c r="Q76" i="11"/>
  <c r="Q88" i="11"/>
  <c r="P92" i="11"/>
  <c r="Q99" i="11"/>
  <c r="Q101" i="11"/>
  <c r="M107" i="11"/>
  <c r="P113" i="11"/>
  <c r="Q167" i="11"/>
  <c r="P167" i="11"/>
  <c r="P36" i="11"/>
  <c r="K36" i="11"/>
  <c r="N37" i="11"/>
  <c r="L37" i="11"/>
  <c r="Q38" i="11"/>
  <c r="N38" i="11"/>
  <c r="L54" i="11"/>
  <c r="M61" i="11"/>
  <c r="N75" i="11"/>
  <c r="O75" i="11"/>
  <c r="M76" i="11"/>
  <c r="L76" i="11"/>
  <c r="M88" i="11"/>
  <c r="O90" i="11"/>
  <c r="N98" i="11"/>
  <c r="M99" i="11"/>
  <c r="L99" i="11"/>
  <c r="M101" i="11"/>
  <c r="N107" i="11"/>
  <c r="O107" i="11"/>
  <c r="J119" i="11"/>
  <c r="N119" i="11"/>
  <c r="Q119" i="11"/>
  <c r="J129" i="11"/>
  <c r="N129" i="11"/>
  <c r="Q135" i="11"/>
  <c r="Q161" i="11"/>
  <c r="N166" i="11"/>
  <c r="O166" i="11"/>
  <c r="M167" i="11"/>
  <c r="J168" i="11"/>
  <c r="N168" i="11"/>
  <c r="Q168" i="11"/>
  <c r="M169" i="11"/>
  <c r="M172" i="11"/>
  <c r="N174" i="11"/>
  <c r="M179" i="11"/>
  <c r="Q121" i="11"/>
  <c r="M36" i="11"/>
  <c r="Q61" i="11"/>
  <c r="M75" i="11"/>
  <c r="P90" i="11"/>
  <c r="M98" i="11"/>
  <c r="Q129" i="11"/>
  <c r="K166" i="11"/>
  <c r="Q169" i="11"/>
  <c r="M171" i="11"/>
  <c r="J171" i="11"/>
  <c r="K174" i="11"/>
  <c r="J37" i="11"/>
  <c r="P35" i="11"/>
  <c r="L36" i="11"/>
  <c r="L38" i="11"/>
  <c r="J76" i="11"/>
  <c r="N76" i="11"/>
  <c r="P76" i="11"/>
  <c r="P88" i="11"/>
  <c r="Q90" i="11"/>
  <c r="K91" i="11"/>
  <c r="O91" i="11"/>
  <c r="Q92" i="11"/>
  <c r="J99" i="11"/>
  <c r="N99" i="11"/>
  <c r="P99" i="11"/>
  <c r="P101" i="11"/>
  <c r="Q113" i="11"/>
  <c r="K114" i="11"/>
  <c r="O114" i="11"/>
  <c r="K119" i="11"/>
  <c r="O119" i="11"/>
  <c r="Q126" i="11"/>
  <c r="N127" i="11"/>
  <c r="J135" i="11"/>
  <c r="N135" i="11"/>
  <c r="Q137" i="11"/>
  <c r="M161" i="11"/>
  <c r="L167" i="11"/>
  <c r="L169" i="11"/>
  <c r="M170" i="11"/>
  <c r="K171" i="11"/>
  <c r="O171" i="11"/>
  <c r="M35" i="11"/>
  <c r="Q35" i="11"/>
  <c r="P38" i="11"/>
  <c r="O134" i="11"/>
  <c r="K134" i="11"/>
  <c r="O136" i="11"/>
  <c r="K136" i="11"/>
  <c r="J35" i="11"/>
  <c r="P37" i="11"/>
  <c r="M38" i="11"/>
  <c r="J54" i="11"/>
  <c r="Q54" i="11"/>
  <c r="P75" i="11"/>
  <c r="J75" i="11"/>
  <c r="P89" i="11"/>
  <c r="J89" i="11"/>
  <c r="P98" i="11"/>
  <c r="J98" i="11"/>
  <c r="M134" i="11"/>
  <c r="P166" i="11"/>
  <c r="J166" i="11"/>
  <c r="K35" i="11"/>
  <c r="J38" i="11"/>
  <c r="N54" i="11"/>
  <c r="K54" i="11"/>
  <c r="O129" i="11"/>
  <c r="K129" i="11"/>
  <c r="N134" i="11"/>
  <c r="O54" i="11"/>
  <c r="P69" i="11"/>
  <c r="J69" i="11"/>
  <c r="J77" i="11"/>
  <c r="N77" i="11"/>
  <c r="Q77" i="11"/>
  <c r="J91" i="11"/>
  <c r="N91" i="11"/>
  <c r="Q91" i="11"/>
  <c r="J100" i="11"/>
  <c r="N100" i="11"/>
  <c r="Q100" i="11"/>
  <c r="P107" i="11"/>
  <c r="J107" i="11"/>
  <c r="J114" i="11"/>
  <c r="N114" i="11"/>
  <c r="Q114" i="11"/>
  <c r="J120" i="11"/>
  <c r="N120" i="11"/>
  <c r="Q120" i="11"/>
  <c r="O121" i="11"/>
  <c r="K121" i="11"/>
  <c r="Q128" i="11"/>
  <c r="P128" i="11"/>
  <c r="M129" i="11"/>
  <c r="O168" i="11"/>
  <c r="K168" i="11"/>
  <c r="Q171" i="11"/>
  <c r="P171" i="11"/>
  <c r="Q173" i="11"/>
  <c r="P174" i="11"/>
  <c r="J174" i="11"/>
  <c r="P127" i="11"/>
  <c r="J127" i="11"/>
  <c r="O138" i="11"/>
  <c r="K138" i="11"/>
  <c r="P170" i="11"/>
  <c r="J170" i="11"/>
  <c r="N35" i="11"/>
  <c r="P102" i="11"/>
  <c r="J102" i="11"/>
  <c r="P108" i="11"/>
  <c r="J108" i="11"/>
  <c r="O120" i="11"/>
  <c r="K120" i="11"/>
  <c r="M136" i="11"/>
  <c r="M138" i="11"/>
  <c r="P54" i="11"/>
  <c r="P61" i="11"/>
  <c r="J134" i="11"/>
  <c r="Q134" i="11"/>
  <c r="O135" i="11"/>
  <c r="K135" i="11"/>
  <c r="J136" i="11"/>
  <c r="N136" i="11"/>
  <c r="Q136" i="11"/>
  <c r="O137" i="11"/>
  <c r="K137" i="11"/>
  <c r="J138" i="11"/>
  <c r="N138" i="11"/>
  <c r="Q138" i="11"/>
  <c r="O172" i="11"/>
  <c r="K172" i="11"/>
  <c r="Q179" i="11"/>
  <c r="P179" i="11"/>
  <c r="L61" i="11"/>
  <c r="Q69" i="11"/>
  <c r="Q75" i="11"/>
  <c r="L88" i="11"/>
  <c r="Q89" i="11"/>
  <c r="L92" i="11"/>
  <c r="Q98" i="11"/>
  <c r="L101" i="11"/>
  <c r="Q102" i="11"/>
  <c r="Q107" i="11"/>
  <c r="Q108" i="11"/>
  <c r="P126" i="11"/>
  <c r="Q127" i="11"/>
  <c r="P161" i="11"/>
  <c r="Q166" i="11"/>
  <c r="P169" i="11"/>
  <c r="Q170" i="11"/>
  <c r="P173" i="11"/>
  <c r="Q174" i="11"/>
  <c r="P77" i="11"/>
  <c r="P91" i="11"/>
  <c r="P100" i="11"/>
  <c r="P114" i="11"/>
  <c r="P119" i="11"/>
  <c r="P120" i="11"/>
  <c r="P121" i="11"/>
  <c r="P129" i="11"/>
  <c r="P134" i="11"/>
  <c r="P135" i="11"/>
  <c r="P136" i="11"/>
  <c r="P137" i="11"/>
  <c r="P138" i="11"/>
  <c r="P168" i="11"/>
  <c r="P172" i="11"/>
  <c r="C26" i="3" l="1"/>
  <c r="AN127" i="3" l="1"/>
  <c r="AM127" i="3"/>
  <c r="AL127" i="3"/>
  <c r="AK127" i="3"/>
  <c r="AA127" i="3"/>
  <c r="Z127" i="3"/>
  <c r="Y127" i="3"/>
  <c r="X127" i="3"/>
  <c r="W127" i="3"/>
  <c r="V127" i="3"/>
  <c r="AN120" i="3"/>
  <c r="AM120" i="3"/>
  <c r="AL120" i="3"/>
  <c r="AK120" i="3"/>
  <c r="AA120" i="3"/>
  <c r="Z120" i="3"/>
  <c r="Y120" i="3"/>
  <c r="X120" i="3"/>
  <c r="W120" i="3"/>
  <c r="V120" i="3"/>
  <c r="AN119" i="3"/>
  <c r="AM119" i="3"/>
  <c r="AL119" i="3"/>
  <c r="AK119" i="3"/>
  <c r="AA119" i="3"/>
  <c r="Z119" i="3"/>
  <c r="Y119" i="3"/>
  <c r="X119" i="3"/>
  <c r="W119" i="3"/>
  <c r="V119" i="3"/>
  <c r="AN108" i="3"/>
  <c r="AM108" i="3"/>
  <c r="AL108" i="3"/>
  <c r="AK108" i="3"/>
  <c r="AA108" i="3"/>
  <c r="Z108" i="3"/>
  <c r="Y108" i="3"/>
  <c r="X108" i="3"/>
  <c r="W108" i="3"/>
  <c r="V108" i="3"/>
  <c r="AN96" i="3"/>
  <c r="AM96" i="3"/>
  <c r="AL96" i="3"/>
  <c r="AK96" i="3"/>
  <c r="AA96" i="3"/>
  <c r="Z96" i="3"/>
  <c r="Y96" i="3"/>
  <c r="X96" i="3"/>
  <c r="W96" i="3"/>
  <c r="V96" i="3"/>
  <c r="AN89" i="3"/>
  <c r="AM89" i="3"/>
  <c r="AL89" i="3"/>
  <c r="AK89" i="3"/>
  <c r="AA89" i="3"/>
  <c r="Z89" i="3"/>
  <c r="Y89" i="3"/>
  <c r="X89" i="3"/>
  <c r="W89" i="3"/>
  <c r="V89" i="3"/>
  <c r="AN88" i="3"/>
  <c r="AM88" i="3"/>
  <c r="AL88" i="3"/>
  <c r="AK88" i="3"/>
  <c r="AA88" i="3"/>
  <c r="Z88" i="3"/>
  <c r="Y88" i="3"/>
  <c r="X88" i="3"/>
  <c r="W88" i="3"/>
  <c r="V88" i="3"/>
  <c r="AN81" i="3"/>
  <c r="AM81" i="3"/>
  <c r="AL81" i="3"/>
  <c r="AK81" i="3"/>
  <c r="AA81" i="3"/>
  <c r="Z81" i="3"/>
  <c r="Y81" i="3"/>
  <c r="X81" i="3"/>
  <c r="W81" i="3"/>
  <c r="V81" i="3"/>
  <c r="AN80" i="3"/>
  <c r="AM80" i="3"/>
  <c r="AL80" i="3"/>
  <c r="AK80" i="3"/>
  <c r="AA80" i="3"/>
  <c r="Z80" i="3"/>
  <c r="Y80" i="3"/>
  <c r="X80" i="3"/>
  <c r="W80" i="3"/>
  <c r="V80" i="3"/>
  <c r="AN71" i="3"/>
  <c r="AM71" i="3"/>
  <c r="AL71" i="3"/>
  <c r="AK71" i="3"/>
  <c r="AA71" i="3"/>
  <c r="Z71" i="3"/>
  <c r="Y71" i="3"/>
  <c r="X71" i="3"/>
  <c r="W71" i="3"/>
  <c r="V71" i="3"/>
  <c r="AN60" i="3"/>
  <c r="AM60" i="3"/>
  <c r="AL60" i="3"/>
  <c r="AK60" i="3"/>
  <c r="AA60" i="3"/>
  <c r="Z60" i="3"/>
  <c r="Y60" i="3"/>
  <c r="X60" i="3"/>
  <c r="W60" i="3"/>
  <c r="V60" i="3"/>
  <c r="AN59" i="3"/>
  <c r="AM59" i="3"/>
  <c r="AL59" i="3"/>
  <c r="AK59" i="3"/>
  <c r="AA59" i="3"/>
  <c r="Z59" i="3"/>
  <c r="Y59" i="3"/>
  <c r="X59" i="3"/>
  <c r="W59" i="3"/>
  <c r="V59" i="3"/>
  <c r="AN50" i="3"/>
  <c r="AM50" i="3"/>
  <c r="AL50" i="3"/>
  <c r="AK50" i="3"/>
  <c r="AA50" i="3"/>
  <c r="Z50" i="3"/>
  <c r="Y50" i="3"/>
  <c r="X50" i="3"/>
  <c r="W50" i="3"/>
  <c r="V50" i="3"/>
  <c r="AN49" i="3"/>
  <c r="AM49" i="3"/>
  <c r="AL49" i="3"/>
  <c r="AK49" i="3"/>
  <c r="AA49" i="3"/>
  <c r="Z49" i="3"/>
  <c r="Y49" i="3"/>
  <c r="X49" i="3"/>
  <c r="W49" i="3"/>
  <c r="V49" i="3"/>
  <c r="AN48" i="3"/>
  <c r="AM48" i="3"/>
  <c r="AL48" i="3"/>
  <c r="AK48" i="3"/>
  <c r="AA48" i="3"/>
  <c r="Z48" i="3"/>
  <c r="Y48" i="3"/>
  <c r="X48" i="3"/>
  <c r="W48" i="3"/>
  <c r="V48" i="3"/>
  <c r="D25" i="3"/>
  <c r="D24" i="3"/>
  <c r="D23" i="3"/>
  <c r="AJ48" i="3" l="1"/>
  <c r="AI49" i="3"/>
  <c r="AJ50" i="3"/>
  <c r="AI59" i="3"/>
  <c r="AJ60" i="3"/>
  <c r="AI71" i="3"/>
  <c r="AJ80" i="3"/>
  <c r="AI81" i="3"/>
  <c r="AJ88" i="3"/>
  <c r="AI89" i="3"/>
  <c r="AJ96" i="3"/>
  <c r="AI108" i="3"/>
  <c r="AJ119" i="3"/>
  <c r="AI120" i="3"/>
  <c r="AJ127" i="3"/>
  <c r="AB48" i="3"/>
  <c r="AH48" i="3" s="1"/>
  <c r="AB50" i="3"/>
  <c r="AH50" i="3" s="1"/>
  <c r="AB60" i="3"/>
  <c r="AF60" i="3" s="1"/>
  <c r="AB80" i="3"/>
  <c r="AD80" i="3" s="1"/>
  <c r="AB88" i="3"/>
  <c r="AF88" i="3" s="1"/>
  <c r="AB96" i="3"/>
  <c r="AF96" i="3" s="1"/>
  <c r="AB119" i="3"/>
  <c r="AH119" i="3" s="1"/>
  <c r="AB127" i="3"/>
  <c r="AD127" i="3" s="1"/>
  <c r="AF48" i="3"/>
  <c r="AF50" i="3"/>
  <c r="AF119" i="3"/>
  <c r="AD96" i="3"/>
  <c r="AG60" i="3"/>
  <c r="AE48" i="3"/>
  <c r="AI48" i="3"/>
  <c r="AB49" i="3"/>
  <c r="AD49" i="3" s="1"/>
  <c r="AJ49" i="3"/>
  <c r="AE50" i="3"/>
  <c r="AI50" i="3"/>
  <c r="AB59" i="3"/>
  <c r="AF59" i="3" s="1"/>
  <c r="AJ59" i="3"/>
  <c r="AE60" i="3"/>
  <c r="AI60" i="3"/>
  <c r="AB71" i="3"/>
  <c r="AD71" i="3" s="1"/>
  <c r="AJ71" i="3"/>
  <c r="AI80" i="3"/>
  <c r="AB81" i="3"/>
  <c r="AF81" i="3" s="1"/>
  <c r="AJ81" i="3"/>
  <c r="AI88" i="3"/>
  <c r="AB89" i="3"/>
  <c r="AD89" i="3" s="1"/>
  <c r="AJ89" i="3"/>
  <c r="AI96" i="3"/>
  <c r="AB108" i="3"/>
  <c r="AF108" i="3" s="1"/>
  <c r="AJ108" i="3"/>
  <c r="AI119" i="3"/>
  <c r="AB120" i="3"/>
  <c r="AD120" i="3" s="1"/>
  <c r="AJ120" i="3"/>
  <c r="AE127" i="3"/>
  <c r="AI127" i="3"/>
  <c r="AC48" i="3" l="1"/>
  <c r="AH88" i="3"/>
  <c r="AG48" i="3"/>
  <c r="AC119" i="3"/>
  <c r="AG119" i="3"/>
  <c r="AD119" i="3"/>
  <c r="AD60" i="3"/>
  <c r="AC60" i="3"/>
  <c r="AE119" i="3"/>
  <c r="AH60" i="3"/>
  <c r="AC49" i="3"/>
  <c r="AC88" i="3"/>
  <c r="AE80" i="3"/>
  <c r="AG88" i="3"/>
  <c r="AD48" i="3"/>
  <c r="AC89" i="3"/>
  <c r="AD50" i="3"/>
  <c r="AC71" i="3"/>
  <c r="AE96" i="3"/>
  <c r="AE88" i="3"/>
  <c r="AD88" i="3"/>
  <c r="AC81" i="3"/>
  <c r="AC96" i="3"/>
  <c r="AC50" i="3"/>
  <c r="AG96" i="3"/>
  <c r="AG50" i="3"/>
  <c r="AC108" i="3"/>
  <c r="AC59" i="3"/>
  <c r="AC127" i="3"/>
  <c r="AC80" i="3"/>
  <c r="AG127" i="3"/>
  <c r="AG80" i="3"/>
  <c r="AH127" i="3"/>
  <c r="AH96" i="3"/>
  <c r="AH80" i="3"/>
  <c r="AF80" i="3"/>
  <c r="AF127" i="3"/>
  <c r="AC120" i="3"/>
  <c r="AG120" i="3"/>
  <c r="AE108" i="3"/>
  <c r="AG89" i="3"/>
  <c r="AE81" i="3"/>
  <c r="AG71" i="3"/>
  <c r="AE59" i="3"/>
  <c r="AG49" i="3"/>
  <c r="AF120" i="3"/>
  <c r="AH108" i="3"/>
  <c r="AD108" i="3"/>
  <c r="AF89" i="3"/>
  <c r="AH81" i="3"/>
  <c r="AD81" i="3"/>
  <c r="AF71" i="3"/>
  <c r="AH59" i="3"/>
  <c r="AD59" i="3"/>
  <c r="AF49" i="3"/>
  <c r="AE120" i="3"/>
  <c r="AG108" i="3"/>
  <c r="AE89" i="3"/>
  <c r="AG81" i="3"/>
  <c r="AE71" i="3"/>
  <c r="AG59" i="3"/>
  <c r="AE49" i="3"/>
  <c r="AH120" i="3"/>
  <c r="AH89" i="3"/>
  <c r="AH71" i="3"/>
  <c r="AH49" i="3"/>
</calcChain>
</file>

<file path=xl/sharedStrings.xml><?xml version="1.0" encoding="utf-8"?>
<sst xmlns="http://schemas.openxmlformats.org/spreadsheetml/2006/main" count="729" uniqueCount="285">
  <si>
    <t>NS/NC</t>
  </si>
  <si>
    <t>Total</t>
  </si>
  <si>
    <r>
      <t>U</t>
    </r>
    <r>
      <rPr>
        <b/>
        <sz val="10"/>
        <rFont val="Garamond"/>
        <family val="1"/>
      </rPr>
      <t>NIVERSIDAD DE</t>
    </r>
    <r>
      <rPr>
        <b/>
        <sz val="12"/>
        <rFont val="Garamond"/>
        <family val="1"/>
      </rPr>
      <t xml:space="preserve"> J</t>
    </r>
    <r>
      <rPr>
        <b/>
        <sz val="10"/>
        <rFont val="Garamond"/>
        <family val="1"/>
      </rPr>
      <t>AÉN</t>
    </r>
  </si>
  <si>
    <t>Servicio de Planificación y Evaluación</t>
  </si>
  <si>
    <t>.</t>
  </si>
  <si>
    <t>0. Datos Generales</t>
  </si>
  <si>
    <t>b Existen múltiples modos. Se muestra el valor más pequeño</t>
  </si>
  <si>
    <t>Tabla de frecuencia</t>
  </si>
  <si>
    <t>Frecuencia</t>
  </si>
  <si>
    <t>Porcentaje</t>
  </si>
  <si>
    <t>Porcentaje válido</t>
  </si>
  <si>
    <t>Porcentaje acumulado</t>
  </si>
  <si>
    <t>Válido</t>
  </si>
  <si>
    <t>Bloque I: GRADO DE SATISFACCIÓN CON LA ESTRUCTURA, COORDINACIÓN, GESTIÓN, RECURSOS, INSTALACIONES E INFRAESTRUCTURAS DEL PROGRAMA DE DOCTORADO</t>
  </si>
  <si>
    <t>FRECUENCIAS ABSOLUTAS</t>
  </si>
  <si>
    <t>FRECUENCIAS RELATIVAS</t>
  </si>
  <si>
    <t>FRECUENCIAS POR NIVEL DE SATISFACCIÓN</t>
  </si>
  <si>
    <t>MEDIDAS ESTADÍSTICAS</t>
  </si>
  <si>
    <t>1. Valora de 1 a 5 los siguientes criterios:</t>
  </si>
  <si>
    <t>ns/nc</t>
  </si>
  <si>
    <t>TOTAL</t>
  </si>
  <si>
    <t>Insatisfacción en % (1+2)</t>
  </si>
  <si>
    <t>Satisfacción en % (3+4+5)</t>
  </si>
  <si>
    <t>Media</t>
  </si>
  <si>
    <t>Desv. Típica</t>
  </si>
  <si>
    <t>Mediana</t>
  </si>
  <si>
    <t>Moda</t>
  </si>
  <si>
    <t>No</t>
  </si>
  <si>
    <t>1.1</t>
  </si>
  <si>
    <t>1.2</t>
  </si>
  <si>
    <t>1.3</t>
  </si>
  <si>
    <t>El apoyo en los trámites administrativos prestado por la Secretaría :</t>
  </si>
  <si>
    <t>La planificación y coordinación prestada por la Comisión Académica del Programa de doctorado :</t>
  </si>
  <si>
    <t>'La adecuación y disponibilidad de los laboratorios, aulas, espacios para talleres, equipamientos especiales, recursos bibliográficos, recursos y redes de telecomunicaciones' :</t>
  </si>
  <si>
    <t>Si</t>
  </si>
  <si>
    <t>Desv, Típica</t>
  </si>
  <si>
    <t>Bloque II: GRADO DE SATISFACCIÓN CON EL DESARROLLO Y DIFUSIÓN DEL PROGRAMA DE DOCTORADO</t>
  </si>
  <si>
    <t>3. Valora de 1 a 5 los siguientes criterios:</t>
  </si>
  <si>
    <t>3.1</t>
  </si>
  <si>
    <t>Utilidad y accesibilidad de la página web del Programa de doctorado :</t>
  </si>
  <si>
    <t>'La oferta, planificación y organización de las actividades formativas (seminarios, cursos, talleres, jornadas de doctorales, congresos nacionales e internacionales, etc)' :</t>
  </si>
  <si>
    <t>Bloque III: GRADO DE SATISFACCIÓN CON LOS PROGRAMAS DE MOVILIDAD</t>
  </si>
  <si>
    <t>Bloque IV: GRADO DE SATISFACCIÓN CON LAS FUNCIONES DE TUTELA Y DIRECCIÓN, ASÍ COMO OTRAS FUNCIONES DE EVALUACIÓN Y SUPERVISIÓN</t>
  </si>
  <si>
    <t>6. Valora de 1 a 5 los siguientes criterios:</t>
  </si>
  <si>
    <t>6.1</t>
  </si>
  <si>
    <t>La supervisión y evaluación del progreso de la investigación (Plan de investigación) realizada por la Comisión Académica del Programa de Doctorado :</t>
  </si>
  <si>
    <t>La supervisión y evaluación del progreso de la formación (Documento de Actividades) realizada por la Comisión Académica del Programa de Doctorado :</t>
  </si>
  <si>
    <t>8. Valora de 1 a 5 los siguientes criterios:</t>
  </si>
  <si>
    <t>8.1</t>
  </si>
  <si>
    <t>'La disponibilidad de medios y canales apropiados para plantear incidencias, quejas, reclamaciones y sugerencias' :</t>
  </si>
  <si>
    <t>8.2</t>
  </si>
  <si>
    <t>'La adecuación y agilidad de las respuestas a las incidencias, quejas, reclamaciones y sugerencias planteadas' :</t>
  </si>
  <si>
    <t>Bloque VII: GRADO DE SATISFACCIÓN GLOBAL</t>
  </si>
  <si>
    <t>Grado de Satisfacción Global con el Programa de doctorado :</t>
  </si>
  <si>
    <t>10. Valora de 1 a 5 los siguientes criterios:</t>
  </si>
  <si>
    <t>10.1</t>
  </si>
  <si>
    <t>Señale el Programa de Doctorado en el que ha participado: = Doctorado en Derecho</t>
  </si>
  <si>
    <t>[El apoyo en los trámites administrativos prestado por la Secretaría] Valore teniendo en cuenta que "1" significa "totalmente insatisfecho" y "5" "totalmente satisfecho". Si el enunciado no procede o no tiene suficiente información, marque la opción NS</t>
  </si>
  <si>
    <t>[La planificación y coordinación prestada por la Comisión Académica del Programa de doctorado. ] Valore teniendo en cuenta que "1" significa "totalmente insatisfecho" y "5" "totalmente satisfecho". Si el enunciado no procede o no tiene suficiente infor</t>
  </si>
  <si>
    <t>[La adecuación y disponibilidad de los laboratorios, aulas, espacios para talleres, equipamientos especiales, recursos bibliográficos, recursos y redes de telecomunicaciones. ] Valore teniendo en cuenta que "1" significa "totalmente insatisfecho" y "5" "</t>
  </si>
  <si>
    <t>[Utilidad y accesibilidad  de la página web del Programa de doctorado.] Valore teniendo en cuenta que "1" significa "totalmente insatisfecho" y "5" "totalmente satisfecho". Si el enunciado no procede o no tiene suficiente información, marque la opción N</t>
  </si>
  <si>
    <t>[La oferta, planificación y organización de las actividades formativas (seminarios, cursos, talleres, jornadas de doctorales, congresos nacionales e internacionales, etc.).] Valore teniendo en cuenta que "1" significa "totalmente insatisfecho" y "5" "tot</t>
  </si>
  <si>
    <t>[La adecuación entre las actividades de movilidad desarrolladas y la adquisición de las competencias y habilidades establecidas en el Programa de doctorado.] Valore teniendo en cuenta que "1" significa "totalmente insatisfecho" y "5" "totalmente satisfec</t>
  </si>
  <si>
    <t>[La supervisión y evaluación del progreso de la investigación (Plan de Investigación) realizada por la Comisión Académica del Programa de Doctorado] Valore teniendo en cuenta que "1" significa "totalmente insatisfecho" y "5" "totalmente satisfecho".</t>
  </si>
  <si>
    <t>[La supervisión y evaluación del progreso de la formación (Documento de Actividades) realizada por la Comisión Académica del Programa de Doctorado] Valore teniendo en cuenta que "1" significa "totalmente insatisfecho" y "5" "totalmente satisfecho". Si</t>
  </si>
  <si>
    <t>[La disponibilidad de medios y canales apropiados para plantear incidencias, quejas, reclamaciones y sugerencias.] Valore teniendo en cuenta que "1" significa "totalmente insatisfecho" y "5" "totalmente satisfecho". Si el enunciado no procede o no tiene su</t>
  </si>
  <si>
    <t>[La adecuación y agilidad de las respuestas a  las incidencias, quejas, reclamaciones y sugerencias planteadas.] Valore teniendo en cuenta que "1" significa "totalmente insatisfecho" y "5" "totalmente satisfecho". Si el enunciado no procede o no tiene suf</t>
  </si>
  <si>
    <t>[Los mecanismos de reconocimiento (dedicaciones docentes) de la labor de tutorización  y dirección de tesis.] Valore teniendo en cuenta que "1" significa "totalmente insatisfecho" y "5" "totalmente satisfecho". Si el enunciado no procede o no tiene sufic</t>
  </si>
  <si>
    <t>[Las actividades de formación recibida por la Escuela de  Doctorado  para la capacitación del Director/a de Tesis] Valore teniendo en cuenta que "1" significa "totalmente insatisfecho" y "5" "totalmente satisfecho". Si el enunciado no procede o no tiene</t>
  </si>
  <si>
    <t>[Grado de Satisfacción Global con el Programa del doctorado ] Valore teniendo en cuenta que "1" significa "totalmente insatisfecho" y "5" "totalmente satisfecho". Si el enunciado no procede o no tiene suficiente información, marque la opción NS/NC</t>
  </si>
  <si>
    <t>[Grado de Satisfacción Global con las actividades de mejora aplicadas en el Programa de Doctorado] Valore teniendo en cuenta que "1" significa "totalmente insatisfecho" y "5" "totalmente satisfecho". Si el enunciado no procede o no tiene suficiente inform</t>
  </si>
  <si>
    <t>[Considera que las preguntas de la encuesta son adecuadas para conocer la percepción de la satisfacción de los Tutores /Directores de Tesis] Valore teniendo en cuenta que "1" significa "totalmente insatisfecho" y "5" "totalmente satisfecho". Si el enunci</t>
  </si>
  <si>
    <t>a Señale el Programa de Doctorado en el que ha participado: = Doctorado en Derecho</t>
  </si>
  <si>
    <t>Indique si ha realizado las labores de:</t>
  </si>
  <si>
    <t>Tutor</t>
  </si>
  <si>
    <t>Indique si ha realizado las labores de:a</t>
  </si>
  <si>
    <t>Director</t>
  </si>
  <si>
    <t>Ambas</t>
  </si>
  <si>
    <t>2. Valora de 1 a 5 los siguientes criterios:</t>
  </si>
  <si>
    <t>2.1</t>
  </si>
  <si>
    <t>2.2</t>
  </si>
  <si>
    <t>La adecuación entre las actividades de movilidad desarrolladas y la adquisición de las competencias y habilidades establecidas en el Programa de Doctorado</t>
  </si>
  <si>
    <t>¿Ha recibido formación como Director/a de tesis novel?a</t>
  </si>
  <si>
    <t>4. Valora de 1 a 5 los siguientes criterios:</t>
  </si>
  <si>
    <t>4.1</t>
  </si>
  <si>
    <t>4.2</t>
  </si>
  <si>
    <t>Bloque V: GRADO DE SATISFACCIÓN CON LA GESTIÓN DE LAS QUEJAS Y SUGERENCIAS</t>
  </si>
  <si>
    <t>5. Valora de 1 a 5 los siguientes criterios:</t>
  </si>
  <si>
    <t>5.1</t>
  </si>
  <si>
    <t>5.2</t>
  </si>
  <si>
    <t>Bloque VI: ADICIONALES A LAS INDICADAS</t>
  </si>
  <si>
    <t>Los mecanismos de reconocimiento (dedicaciones docentes)de la labor de tutorización y dirección de tesis :</t>
  </si>
  <si>
    <t>7. ¿Ha recibido formación como Director/a de tesis novel?</t>
  </si>
  <si>
    <t>Las actividades de formación recibida por la Escuela de Doctorado para la capacitación del Director/a de Tesis :</t>
  </si>
  <si>
    <t>Grado de Satisfacción Global con las actividades de mejora aplicadas en el Programa de Doctorado :</t>
  </si>
  <si>
    <t>Bloque VIII: OPINION GENERAL SOBRE LA ENCUESTA</t>
  </si>
  <si>
    <t>Considera que las preguntas de la encuesta son adecuadas para conocer la percepción de la satisfacción de los Tutores/Directores de Tesis:</t>
  </si>
  <si>
    <t>RESULTADOS DE LA ENCUESTA DE SATISFACCIÓN DEL PERSONAL ACADÉMICO</t>
  </si>
  <si>
    <t>Programa de Doctorado en Derecho</t>
  </si>
  <si>
    <t>FICHA TÉCNICA ENCUESTA</t>
  </si>
  <si>
    <t xml:space="preserve">POBLACIÓN ESTUDIO: Personal academico del </t>
  </si>
  <si>
    <r>
      <t>Tamaño muestral</t>
    </r>
    <r>
      <rPr>
        <b/>
        <sz val="11"/>
        <color rgb="FF000000"/>
        <rFont val="Calibri"/>
        <family val="2"/>
        <scheme val="minor"/>
      </rPr>
      <t xml:space="preserve">: </t>
    </r>
  </si>
  <si>
    <t>calculado para un error de muestreo del (+)(-)10% y un nivel de confianza del 95%</t>
  </si>
  <si>
    <r>
      <t>Tipo de muestreo</t>
    </r>
    <r>
      <rPr>
        <b/>
        <sz val="11"/>
        <color rgb="FF000000"/>
        <rFont val="Calibri"/>
        <family val="2"/>
        <scheme val="minor"/>
      </rPr>
      <t>: Personal académico del programa localizable por email</t>
    </r>
  </si>
  <si>
    <r>
      <t xml:space="preserve">Método de entrevista: </t>
    </r>
    <r>
      <rPr>
        <b/>
        <sz val="16"/>
        <color rgb="FF000000"/>
        <rFont val="Calibri"/>
        <family val="2"/>
        <scheme val="minor"/>
      </rPr>
      <t>encuesta realizada a través de la plataforma de encuestas on-line de la Universidad de Jaén</t>
    </r>
  </si>
  <si>
    <t>Nº de encuestas recogidas:</t>
  </si>
  <si>
    <t xml:space="preserve">Nº encuestas necesarias: </t>
  </si>
  <si>
    <t>RESULTADOS DE LA ENCUESTA DE SATISFACCIÓN DE LOS EGRESADOS</t>
  </si>
  <si>
    <t>El informe de este programa no se ha podido realizar al  no llegar al tamaño mínimo necesario para obtener la representatividad elegida y/o garantizar la confidencialidad</t>
  </si>
  <si>
    <t xml:space="preserve">POBLACIÓN ESTUDIO: Egresados del </t>
  </si>
  <si>
    <r>
      <t>Tipo de muestreo</t>
    </r>
    <r>
      <rPr>
        <b/>
        <sz val="11"/>
        <color rgb="FF000000"/>
        <rFont val="Calibri"/>
        <family val="2"/>
        <scheme val="minor"/>
      </rPr>
      <t>: Egresados del programa localizables por email</t>
    </r>
  </si>
  <si>
    <t xml:space="preserve">Porcentaje de encuestas recogidas sobre personal académico localizable (con e-mail): 
</t>
  </si>
  <si>
    <t xml:space="preserve">Porcentaje de encuestas recogidas sobre egresados localizables (con e-mail): 
</t>
  </si>
  <si>
    <t>a</t>
  </si>
  <si>
    <t>No la he utilizado</t>
  </si>
  <si>
    <t>[Las salidas profesionales] Valora la influencia de los siguientes aspectos en tu elección del Programa de Doctorado:</t>
  </si>
  <si>
    <t>[El tema de investigación me resultaba atractivo] Valora la influencia de los siguientes aspectos en tu elección del Programa de Doctorado:</t>
  </si>
  <si>
    <t>[Por proximidad al domicilio familiar] Valora la influencia de los siguientes aspectos en tu elección del Programa de Doctorado:</t>
  </si>
  <si>
    <t>[Me merece confianza esta Universidad] Valora la influencia de los siguientes aspectos en tu elección del Programa de Doctorado:</t>
  </si>
  <si>
    <t>[Grado de satisfacción general con la acogida realizada por parte de la UJA]</t>
  </si>
  <si>
    <t>UNIVERSIDAD DE JAÉN</t>
  </si>
  <si>
    <t>[Grado de satisfacción general con la información proporcionada por la Universidad para el desarrollo de tus estudios]</t>
  </si>
  <si>
    <t>[Grado de satisfacción con el asesoramiento facilitado]</t>
  </si>
  <si>
    <t>[Complementos de formación para acceder al Programa de Doctorado] Grado de satisfacción con:</t>
  </si>
  <si>
    <t>[Oferta de las actividades formativas (seminarios, cursos, talleres, jornadas, congresos, etc.)] Grado de satisfacción con:</t>
  </si>
  <si>
    <t>[Organización de las actividades formativas (seminarios, cursos, talleres, jornadas, congresos, etc.)] Grado de satisfacción con:</t>
  </si>
  <si>
    <t>[Oferta de programas de movilidad] Grado de satisfacción con:</t>
  </si>
  <si>
    <t>[Organización de las actividades de movilidad del Programa de Doctorado] Grado de satisfacción con:</t>
  </si>
  <si>
    <t>[Actividades de movilidad que has realizado] Grado de satisfacción con:</t>
  </si>
  <si>
    <t>[Aportación que las actividades de movilidad realizadas han tenido sobre tu formación] Grado de satisfacción con:</t>
  </si>
  <si>
    <t>[Ayudas para el desarrollo de las actividades de movilidad realizadas (propias de la Universidad y/o de otras instituciones con convenios)] Grado de satisfacción con:</t>
  </si>
  <si>
    <t>[Información, orientación y recursos indicados por el/la Tutor/a para el desarrollo curricular, proceso de aprendizaje y orientación laboral] Grado de satisfacción con:</t>
  </si>
  <si>
    <t>[Información, orientación y supervisión proporcionada por el/la Director/a de la Tesis en la elaboración y seguimiento del Plan de Investigación] Grado de satisfacción con:</t>
  </si>
  <si>
    <t>[Adecuación de la orientación y supervisión facilitada para adquirir las competencias definidas en el Programa de Doctorado] Grado de satisfacción con:</t>
  </si>
  <si>
    <t>[Supervisión y evaluación del progreso de la formación (Documento de Actividades) realizada por la Comisión Académica del Programa de Doctorado] Grado de satisfacción con:</t>
  </si>
  <si>
    <t>[Supervisión y evaluación del progreso de la investigación (Plan de Investigación) realizada por la Comisión Académica del Programa de Doctorado] Grado de satisfacción con:</t>
  </si>
  <si>
    <t>[Aulas docentes] Grado de satisfacción general (acondicionamiento, equipamiento, iluminación, mobiliario, etc.) para el desarrollo de la enseñanza, con:</t>
  </si>
  <si>
    <t>[Aulas de prácticas/laboratorios] Grado de satisfacción general (acondicionamiento, equipamiento, iluminación, mobiliario, etc.) para el desarrollo de la enseñanza, con:</t>
  </si>
  <si>
    <t>[Docencia Virtual (PLATEA)] Grado de satisfacción con el uso de:</t>
  </si>
  <si>
    <t>[Universidad Virtual] Grado de satisfacción con el uso de:</t>
  </si>
  <si>
    <t>BLOQUE 1: DATOS ESTUDIANTES</t>
  </si>
  <si>
    <t>[Página web] Grado de satisfacción general con la información que está publicada sobre el Programa de Doctorado a través de:</t>
  </si>
  <si>
    <t>[Redes sociales] Grado de satisfacción general con la información que está publicada sobre el Programa de Doctorado a través de:</t>
  </si>
  <si>
    <t>Selecciona el año del Programa de Doctorado que estás cursando:</t>
  </si>
  <si>
    <t>1er AÑO</t>
  </si>
  <si>
    <t>2do AÑO O SUCESIVOS</t>
  </si>
  <si>
    <t>[Correo electrónico] Grado de satisfacción general con la información que está publicada sobre el Programa de Doctorado a través de:</t>
  </si>
  <si>
    <t>[Contribución de las actividades formativas transversales para la adquisición de las competencias y habilidades definidas en el Programa de Doctorado] Grado de satisfacción con:</t>
  </si>
  <si>
    <t>Indica la Universidad donde cursaste el último curso de Grado o Postgrado: SOLO PRIMER AÑO</t>
  </si>
  <si>
    <t>UJA</t>
  </si>
  <si>
    <t>OTRA</t>
  </si>
  <si>
    <t>[Contribución de las actividades formativas específicas para la adquisición de las competencias y habilidades definidas en el Programa de Doctorado] Grado de satisfacción con:</t>
  </si>
  <si>
    <t>[Grado de satisfacción global con el Programa de Doctorado] Grado de satisfacción con:</t>
  </si>
  <si>
    <t>[En qué grado recomendarías la realización de este Programa de Doctorado]</t>
  </si>
  <si>
    <t>BLOQUE 2: ELECCIÓN PROGRAMA DE DOCTORADO (SOLO PRIMER AÑO)</t>
  </si>
  <si>
    <t>MEDIAS ESTADÍSTICAS</t>
  </si>
  <si>
    <t>[Grado de satisfacción con los fondos documentales relacionados con tu titulación (diversidad de libros, revistas, etc.)]</t>
  </si>
  <si>
    <t>Valora la influencia de los siguientes aspectos en tu elección
del Programa de Doctorado:</t>
  </si>
  <si>
    <t>Desviación típica</t>
  </si>
  <si>
    <t>[Grado de satisfacción con los servicios bibliotecarios]</t>
  </si>
  <si>
    <t>Las salidas profesionales</t>
  </si>
  <si>
    <t>[Grado de satisfacción con la suficiencia de los fondos documentales disponibles (número de ejemplares)]</t>
  </si>
  <si>
    <t>El tema de investigación me resultaba atractivo</t>
  </si>
  <si>
    <t>[Grado de satisfacción con la accesibilidad a los recursos documentales]</t>
  </si>
  <si>
    <t>Por proximidad al domicilio familiar</t>
  </si>
  <si>
    <t>[Grado de satisfacción con las instalaciones de los servicios bibliotecarios]</t>
  </si>
  <si>
    <t>Me merece confianza esta Universidad</t>
  </si>
  <si>
    <t>[Grado de satisfacción general con el Servicio de Deportes]</t>
  </si>
  <si>
    <t>[Grado de conocimiento de la figura del Defensor Universitario]</t>
  </si>
  <si>
    <t>Principalmente, he conocido la existencia de este Programa de Doctorado en la UJA, a través de:</t>
  </si>
  <si>
    <t>[Grado de conocimiento del Buzón de Quejas y Sugerencias]</t>
  </si>
  <si>
    <t>[Grado de conocimiento del Servicio de Atención y Ayudas al Estudiante]</t>
  </si>
  <si>
    <t>[Grado de conocimiento del Gabinete de Psicología]</t>
  </si>
  <si>
    <t>Página web de la Universidad</t>
  </si>
  <si>
    <t>[Grado de conocimiento del Aula Verde]</t>
  </si>
  <si>
    <t>Anuncios en medios de comunicación</t>
  </si>
  <si>
    <t>[Grado de conocimiento de la iniciativa “UJA Comparte Coche”]</t>
  </si>
  <si>
    <t>Alguna persona relacionada con la UJA</t>
  </si>
  <si>
    <t>[Grado de conocimiento del Servicio de Actividades Culturales]</t>
  </si>
  <si>
    <t>Otro</t>
  </si>
  <si>
    <t>[Grado de conocimiento del Centro de Estudios Avanzado de Lenguas Modernas (CEALM)]</t>
  </si>
  <si>
    <t>[Grado de conocimiento del Servicio Central de Apoyo a la Investigación]</t>
  </si>
  <si>
    <t>[Grado de satisfacción general con la Universidad de Jaén]</t>
  </si>
  <si>
    <t>Valora de 1 a 5</t>
  </si>
  <si>
    <t>Grado de satisfacción general con la acogida realizada por parte de la UJA</t>
  </si>
  <si>
    <t>BLOQUE 3. ORIENTACIÓN ACADÉMICA</t>
  </si>
  <si>
    <t>Grado de satisfacción general con la información proporcionada por la Universidad para el desarrollo de tus estudios</t>
  </si>
  <si>
    <t>¿Eres estudiante de Necesidades Educativas Especiales (NEE)?</t>
  </si>
  <si>
    <t>SI</t>
  </si>
  <si>
    <t>NO</t>
  </si>
  <si>
    <r>
      <rPr>
        <b/>
        <sz val="10"/>
        <rFont val="Calibri"/>
        <family val="2"/>
        <scheme val="minor"/>
      </rPr>
      <t>En caso afirmativo, grado de satisfacción con el asesoramiento facilitado</t>
    </r>
  </si>
  <si>
    <t>BLOQUE 4: PLANIFICACIÓN Y COORDINACIÓN DOCENTE</t>
  </si>
  <si>
    <t>Valore el grado de satisfacción con los siguientes aspectos:</t>
  </si>
  <si>
    <t>No los he realizado</t>
  </si>
  <si>
    <r>
      <t xml:space="preserve">Complementos de formación para acceder al Programa de Doctorado </t>
    </r>
    <r>
      <rPr>
        <b/>
        <sz val="10"/>
        <rFont val="Calibri"/>
        <family val="2"/>
        <scheme val="minor"/>
      </rPr>
      <t>(SÓLO PRIMER AÑO)</t>
    </r>
  </si>
  <si>
    <t>Oferta de las actividades formativas (seminarios, cursos, talleres, jornadas, congresos, etc.)</t>
  </si>
  <si>
    <t>Organización de las actividades formativas (seminarios, cursos, talleres, jornadas, congresos, etc.)</t>
  </si>
  <si>
    <t>BLOQUE 5: PROGRAMA DE MOVILIDAD</t>
  </si>
  <si>
    <t>¿Has participado en algún programa de movilidad durante el pasado curso académico? (SÓLO SEGUNDO AÑO Y POSTERIORES)</t>
  </si>
  <si>
    <t>Oferta de programas de movilidad</t>
  </si>
  <si>
    <t>Organización de las actividades de movilidad del Programa de Doctorado</t>
  </si>
  <si>
    <t>Actividades de movilidad que has realizado</t>
  </si>
  <si>
    <t>Aportación que las actividades de movilidad realizadas han tenido sobre tu formación</t>
  </si>
  <si>
    <t>Ayudas para el desarrollo de las actividades de movilidad realizadas (propias de la Universidad y/o de Otras instituciones con convenios)</t>
  </si>
  <si>
    <t>BLOQUE 6: FUNCIONES DE TUTORIZACIÓN Y DIRECCIÓN</t>
  </si>
  <si>
    <t>Información, orientación y recursos indicados por el/la Tutor/a para el desarrollo curricular, proceso de aprendizaje y orientación laboral</t>
  </si>
  <si>
    <t>Información, orientación y supervisión proporcionada por el/la Director/a de la Tesis en la elaboración y seguimiento del Plan de Investigación</t>
  </si>
  <si>
    <t>Adecuación de la orientación y supervisión facilitada para adquirir las competencias definidas en el Programa de Doctorado</t>
  </si>
  <si>
    <t>Supervisión y evaluación del progreso de la formación (Documento de Actividades) realizada por la Comisión Académica del Programa de Doctorado</t>
  </si>
  <si>
    <t>Supervisión y evaluación del progreso de la investigación (Plan de Investigación) realizada por la Comisión Académica del Programa de Doctorado</t>
  </si>
  <si>
    <t>BLOQUE 7: INSTALACIONES DOCENTES Y/O DE INVESTIGACIÓN</t>
  </si>
  <si>
    <t>Grado de satisfacción general (acondicionamiento, equipamiento, iluminación, mobiliario, etc.) para el desarrollo de la enseñanza, con:</t>
  </si>
  <si>
    <t>Aulas docentes</t>
  </si>
  <si>
    <t>Aulas de prácticas/laboratorios</t>
  </si>
  <si>
    <t>BLOQUE 8. DIGITALIZACIÓN</t>
  </si>
  <si>
    <t>Grado de satisfacción general con el uso de:</t>
  </si>
  <si>
    <t>Docencia Virtual (PLATEA)</t>
  </si>
  <si>
    <t>Universidad Virtual</t>
  </si>
  <si>
    <t>BLOQUE 9. INFORMACIÓN PÚBLICA</t>
  </si>
  <si>
    <t>Grado de satisfacción general con la información que está publicada sobre el Programa de Doctorado a través de:</t>
  </si>
  <si>
    <t>No la he consultado</t>
  </si>
  <si>
    <t>Página web</t>
  </si>
  <si>
    <t>Redes sociales</t>
  </si>
  <si>
    <t>Correo electrónico</t>
  </si>
  <si>
    <t>BLOQUE 10. VALORACIÓN DEL PROGRAMA DE DOCTORADO</t>
  </si>
  <si>
    <t>Contribución de las actividades formativas transversales para la adquisición de las competencias y habilidades definidas en el Programa de Doctorado</t>
  </si>
  <si>
    <t>Contribución de las actividades formativas específicas para la adquisición de las competencias y habilidades definidas en el Programa de Doctorado</t>
  </si>
  <si>
    <t>Grado de satisfacción global con el Programa de Doctorado</t>
  </si>
  <si>
    <t>¿En qué grado recomendarías la realización de este Programa de Doctorado?</t>
  </si>
  <si>
    <t>BLOQUE 11. SERVICIOS. BIBLIOTECA</t>
  </si>
  <si>
    <t>Grado de satisfacción con los siguientes aspectos:</t>
  </si>
  <si>
    <t>No los he consultado/utilizado</t>
  </si>
  <si>
    <t>Grado de satisfacción con los fondos documentales relacionados con tu titulación (diversidad de libros, revistas, etc.)</t>
  </si>
  <si>
    <t>Grado de satisfacción con los servicios bibliotecarios</t>
  </si>
  <si>
    <t>Grado de satisfacción con la suficiencia de los fondos documentales disponibles (número de ejemplares)</t>
  </si>
  <si>
    <t>Grado de satisfacción con la accesibilidad a los recursos documentales</t>
  </si>
  <si>
    <t>Grado de satisfacción con las instalaciones de los servicios bibliotecarios</t>
  </si>
  <si>
    <t>BLOQUE 12: SERVICIO DE DEPORTES</t>
  </si>
  <si>
    <t>¿Conoces el Servicio de Deportes de la UJA?</t>
  </si>
  <si>
    <t>De las siguientes opciones, indica con las que más te identifiques (dos como máximo):</t>
  </si>
  <si>
    <t>No practico deporte</t>
  </si>
  <si>
    <t>No me interesa este Servicio</t>
  </si>
  <si>
    <t>Me interesa, pero no tengo información</t>
  </si>
  <si>
    <t>¿Eres usuario/a de sus actividades y/o instalaciones deportivas?</t>
  </si>
  <si>
    <t>Indica el motivo principal:</t>
  </si>
  <si>
    <t>No conozco su oferta</t>
  </si>
  <si>
    <t>No se ajusta a mi disponibilidad</t>
  </si>
  <si>
    <t>No se ajusta a mis intereses</t>
  </si>
  <si>
    <t>VALORACIÓN SERVICIO DEPORTES</t>
  </si>
  <si>
    <t>Valora con respecto a:</t>
  </si>
  <si>
    <t>Grado de satisfacción general con el Servicio de Deportes</t>
  </si>
  <si>
    <t>BLOQUE 13: OTROS SERVICIOS DE LA UJA</t>
  </si>
  <si>
    <t>Valore los siguientes servicios:</t>
  </si>
  <si>
    <t>Grado de conocimiento de la figura del Defensor Universitario</t>
  </si>
  <si>
    <t>Grado de conocimiento del Buzón de Quejas y Sugerencias</t>
  </si>
  <si>
    <t>Grado de conocimiento del Servicio de Atención y Ayudas al Estudiante</t>
  </si>
  <si>
    <t>Grado de conocimiento del Gabinete de Psicología</t>
  </si>
  <si>
    <t>Grado de conocimiento del Aula Verde</t>
  </si>
  <si>
    <t>Grado de conocimiento de la iniciativa "UJA Comparte Coche"</t>
  </si>
  <si>
    <t>Grado de conocimiento del Servicio de Actividades Culturales</t>
  </si>
  <si>
    <t>Grado de conocimiento del Centro de Estudios Avanzado de Lenguas Modernas (CEALM)</t>
  </si>
  <si>
    <t>Grado de conocimiento del Servicio Central de Apoyo a la Investigación</t>
  </si>
  <si>
    <t>BLOQUE 14: VALORACIÓN GLOBAL DE LA UJA</t>
  </si>
  <si>
    <t>Grado de satisfacción general con la Universidad de Jaén</t>
  </si>
  <si>
    <t>RESULTADOS DE LA ENCUESTA DE  SATISFACCIÓN DE LOS ALUMNOS DEL PROGRAMA DE DOCTORADO EN DERECHO. CURSO ACADÉMICO 2021/22</t>
  </si>
  <si>
    <t>a Selecciona el Programa de Doctorado que estás cursando: = Doctorado en Derecho</t>
  </si>
  <si>
    <t>Pincha aquí para ver el campo observaciones</t>
  </si>
  <si>
    <t>2 / 9 =</t>
  </si>
  <si>
    <t>Fecha recogida:  Junio 2022</t>
  </si>
  <si>
    <t>RESULTADOS DE LA ENCUESTA DE  SATISFACCIÓN DE TUTORES Y DIRECTORES DEL PROGRAMA DE DOCTORADO EN DERECHO. Curso Académico 2021/22</t>
  </si>
  <si>
    <t>RESULTADOS DE LA ENCUESTA DE SATISFACCIÓN DEL PERSONAL DE ADMINISTRACIÓN Y SERVICIOS</t>
  </si>
  <si>
    <t xml:space="preserve">POBLACIÓN ESTUDIO: Personal de Administración y Servicios del </t>
  </si>
  <si>
    <r>
      <t>Tipo de muestreo</t>
    </r>
    <r>
      <rPr>
        <b/>
        <sz val="11"/>
        <color rgb="FF000000"/>
        <rFont val="Calibri"/>
        <family val="2"/>
        <scheme val="minor"/>
      </rPr>
      <t>: Personal de Administración y Servicios del programa localizable por email</t>
    </r>
  </si>
  <si>
    <t xml:space="preserve">Porcentaje de encuestas recogidas sobre personal de Administración y Servicios localizable (con e-mail): 
</t>
  </si>
  <si>
    <t>1 / 0 =</t>
  </si>
  <si>
    <t>Nº encuestas necesarias: 1</t>
  </si>
  <si>
    <r>
      <t>Tamaño muestral</t>
    </r>
    <r>
      <rPr>
        <b/>
        <sz val="11"/>
        <color rgb="FF000000"/>
        <rFont val="Calibri"/>
        <family val="2"/>
        <scheme val="minor"/>
      </rPr>
      <t xml:space="preserve">: </t>
    </r>
    <r>
      <rPr>
        <b/>
        <u/>
        <sz val="16"/>
        <color rgb="FF000000"/>
        <rFont val="Calibri"/>
        <family val="2"/>
        <scheme val="minor"/>
      </rPr>
      <t>1</t>
    </r>
  </si>
  <si>
    <t>Fecha recogida:  junio 2022</t>
  </si>
  <si>
    <t>* Nota: si bien se ha recibido una respuesta, no se facilitaron datos sobre personal académico, con lo cual interpretamos que la respuesta corresponde a un error a la hora de seleccionar el doctorado.</t>
  </si>
  <si>
    <t>Nº de encuestas recogidas: 1*</t>
  </si>
  <si>
    <r>
      <t>Tamaño muestral</t>
    </r>
    <r>
      <rPr>
        <b/>
        <sz val="11"/>
        <color rgb="FF000000"/>
        <rFont val="Calibri"/>
        <family val="2"/>
        <scheme val="minor"/>
      </rPr>
      <t xml:space="preserve">: </t>
    </r>
    <r>
      <rPr>
        <b/>
        <u/>
        <sz val="16"/>
        <color rgb="FF000000"/>
        <rFont val="Calibri"/>
        <family val="2"/>
        <scheme val="minor"/>
      </rPr>
      <t>5</t>
    </r>
  </si>
  <si>
    <t>Nº de encuestas recogidas: 2</t>
  </si>
  <si>
    <t>Nº encuestas necesarias: 5</t>
  </si>
  <si>
    <t>2 / 5 =</t>
  </si>
  <si>
    <t>El informe de este programa no se ha podido realizar al  no proporcionarse datos del 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</si>
</sst>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0"/>
    <numFmt numFmtId="165" formatCode="####.0"/>
    <numFmt numFmtId="166" formatCode="####.00"/>
    <numFmt numFmtId="167" formatCode="0.0%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Garamond"/>
      <family val="1"/>
    </font>
    <font>
      <b/>
      <sz val="10"/>
      <name val="Garamond"/>
      <family val="1"/>
    </font>
    <font>
      <i/>
      <sz val="12"/>
      <name val="Arial"/>
      <family val="2"/>
    </font>
    <font>
      <b/>
      <sz val="10"/>
      <name val="Arial"/>
      <family val="2"/>
    </font>
    <font>
      <b/>
      <sz val="26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11"/>
      <color theme="1"/>
      <name val="Times New Roman"/>
      <family val="1"/>
    </font>
    <font>
      <sz val="9"/>
      <color indexed="8"/>
      <name val="Arial"/>
      <family val="2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Times New Roman"/>
      <family val="1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name val="Calibri"/>
      <family val="2"/>
      <scheme val="minor"/>
    </font>
    <font>
      <sz val="16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20"/>
      <color theme="1"/>
      <name val="Calibri"/>
      <family val="2"/>
      <scheme val="minor"/>
    </font>
    <font>
      <b/>
      <u/>
      <sz val="16"/>
      <color rgb="FF000000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b/>
      <i/>
      <sz val="18"/>
      <color indexed="8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sz val="4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4"/>
      <color theme="1"/>
      <name val="Calibri"/>
      <family val="2"/>
      <scheme val="minor"/>
    </font>
    <font>
      <b/>
      <sz val="1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44" fillId="0" borderId="0" applyNumberFormat="0" applyFill="0" applyBorder="0" applyAlignment="0" applyProtection="0"/>
    <xf numFmtId="0" fontId="9" fillId="0" borderId="0"/>
  </cellStyleXfs>
  <cellXfs count="309">
    <xf numFmtId="0" fontId="0" fillId="0" borderId="0" xfId="0"/>
    <xf numFmtId="0" fontId="0" fillId="0" borderId="0" xfId="0" applyAlignment="1"/>
    <xf numFmtId="0" fontId="7" fillId="0" borderId="0" xfId="0" applyFont="1" applyAlignment="1">
      <alignment horizontal="center" vertical="center" wrapText="1" shrinkToFit="1"/>
    </xf>
    <xf numFmtId="0" fontId="10" fillId="0" borderId="0" xfId="2" applyFont="1" applyFill="1" applyBorder="1" applyAlignment="1">
      <alignment vertical="center" wrapText="1"/>
    </xf>
    <xf numFmtId="0" fontId="9" fillId="0" borderId="0" xfId="2" applyFont="1" applyFill="1" applyBorder="1" applyAlignment="1">
      <alignment vertical="center"/>
    </xf>
    <xf numFmtId="0" fontId="9" fillId="0" borderId="0" xfId="2"/>
    <xf numFmtId="0" fontId="8" fillId="0" borderId="0" xfId="0" applyFont="1" applyBorder="1" applyAlignment="1">
      <alignment horizontal="center" vertical="center" wrapText="1"/>
    </xf>
    <xf numFmtId="0" fontId="11" fillId="0" borderId="0" xfId="0" applyFont="1"/>
    <xf numFmtId="0" fontId="9" fillId="0" borderId="0" xfId="2" applyFill="1" applyBorder="1" applyAlignment="1">
      <alignment vertical="center" wrapText="1"/>
    </xf>
    <xf numFmtId="0" fontId="12" fillId="0" borderId="0" xfId="2" applyFont="1" applyFill="1" applyBorder="1" applyAlignment="1">
      <alignment horizontal="center" wrapText="1"/>
    </xf>
    <xf numFmtId="0" fontId="12" fillId="0" borderId="0" xfId="2" applyFont="1" applyFill="1" applyBorder="1" applyAlignment="1">
      <alignment vertical="top" wrapText="1"/>
    </xf>
    <xf numFmtId="0" fontId="12" fillId="0" borderId="0" xfId="2" applyFont="1" applyFill="1" applyBorder="1" applyAlignment="1">
      <alignment horizontal="left" vertical="top" wrapText="1"/>
    </xf>
    <xf numFmtId="164" fontId="12" fillId="0" borderId="0" xfId="2" applyNumberFormat="1" applyFont="1" applyFill="1" applyBorder="1" applyAlignment="1">
      <alignment horizontal="right" vertical="top"/>
    </xf>
    <xf numFmtId="165" fontId="12" fillId="0" borderId="0" xfId="2" applyNumberFormat="1" applyFont="1" applyFill="1" applyBorder="1" applyAlignment="1">
      <alignment horizontal="right" vertical="top"/>
    </xf>
    <xf numFmtId="0" fontId="13" fillId="0" borderId="0" xfId="0" applyFont="1" applyFill="1" applyBorder="1" applyAlignment="1">
      <alignment horizontal="left" vertical="center" wrapText="1"/>
    </xf>
    <xf numFmtId="0" fontId="11" fillId="0" borderId="0" xfId="0" applyFont="1" applyFill="1"/>
    <xf numFmtId="0" fontId="9" fillId="0" borderId="0" xfId="2" applyFill="1"/>
    <xf numFmtId="0" fontId="0" fillId="0" borderId="0" xfId="0" applyFill="1"/>
    <xf numFmtId="0" fontId="14" fillId="0" borderId="0" xfId="0" applyFont="1" applyAlignment="1">
      <alignment vertical="center"/>
    </xf>
    <xf numFmtId="0" fontId="9" fillId="0" borderId="0" xfId="2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10" fontId="15" fillId="0" borderId="3" xfId="1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5" fillId="0" borderId="3" xfId="2" applyFont="1" applyBorder="1" applyAlignment="1">
      <alignment vertical="center" wrapText="1"/>
    </xf>
    <xf numFmtId="164" fontId="15" fillId="0" borderId="3" xfId="2" applyNumberFormat="1" applyFont="1" applyBorder="1" applyAlignment="1">
      <alignment horizontal="center" vertical="center"/>
    </xf>
    <xf numFmtId="165" fontId="15" fillId="0" borderId="3" xfId="2" applyNumberFormat="1" applyFont="1" applyBorder="1" applyAlignment="1">
      <alignment horizontal="center" vertical="center"/>
    </xf>
    <xf numFmtId="0" fontId="11" fillId="0" borderId="0" xfId="0" applyFont="1" applyBorder="1"/>
    <xf numFmtId="0" fontId="11" fillId="0" borderId="0" xfId="0" applyFont="1" applyBorder="1" applyAlignment="1"/>
    <xf numFmtId="10" fontId="16" fillId="0" borderId="0" xfId="1" applyNumberFormat="1" applyFont="1" applyBorder="1" applyAlignment="1">
      <alignment horizontal="center" vertical="center" wrapText="1"/>
    </xf>
    <xf numFmtId="0" fontId="17" fillId="0" borderId="0" xfId="0" applyFont="1" applyBorder="1"/>
    <xf numFmtId="0" fontId="17" fillId="0" borderId="0" xfId="0" applyFont="1"/>
    <xf numFmtId="0" fontId="0" fillId="0" borderId="0" xfId="0" applyFont="1"/>
    <xf numFmtId="0" fontId="19" fillId="5" borderId="15" xfId="0" applyFont="1" applyFill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20" fillId="6" borderId="18" xfId="0" applyFont="1" applyFill="1" applyBorder="1" applyAlignment="1">
      <alignment horizontal="center" vertical="center" wrapText="1"/>
    </xf>
    <xf numFmtId="0" fontId="19" fillId="5" borderId="10" xfId="0" applyFont="1" applyFill="1" applyBorder="1" applyAlignment="1">
      <alignment horizontal="center" vertical="center" wrapText="1"/>
    </xf>
    <xf numFmtId="0" fontId="19" fillId="5" borderId="3" xfId="0" applyFont="1" applyFill="1" applyBorder="1" applyAlignment="1">
      <alignment horizontal="center" vertical="center" wrapText="1"/>
    </xf>
    <xf numFmtId="0" fontId="19" fillId="5" borderId="11" xfId="0" applyFont="1" applyFill="1" applyBorder="1" applyAlignment="1">
      <alignment horizontal="center" vertical="center" wrapText="1"/>
    </xf>
    <xf numFmtId="0" fontId="20" fillId="5" borderId="5" xfId="0" applyFont="1" applyFill="1" applyBorder="1" applyAlignment="1">
      <alignment horizontal="center" vertical="center" wrapText="1"/>
    </xf>
    <xf numFmtId="0" fontId="20" fillId="5" borderId="6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9" fillId="0" borderId="3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10" fontId="16" fillId="0" borderId="3" xfId="0" applyNumberFormat="1" applyFont="1" applyBorder="1" applyAlignment="1">
      <alignment horizontal="center" vertical="center" wrapText="1"/>
    </xf>
    <xf numFmtId="2" fontId="16" fillId="0" borderId="3" xfId="0" applyNumberFormat="1" applyFont="1" applyBorder="1" applyAlignment="1">
      <alignment horizontal="center" vertical="center"/>
    </xf>
    <xf numFmtId="1" fontId="16" fillId="0" borderId="3" xfId="0" applyNumberFormat="1" applyFont="1" applyBorder="1" applyAlignment="1">
      <alignment horizontal="center" vertical="center"/>
    </xf>
    <xf numFmtId="0" fontId="0" fillId="0" borderId="0" xfId="0" applyFont="1" applyFill="1" applyAlignment="1">
      <alignment wrapText="1"/>
    </xf>
    <xf numFmtId="0" fontId="21" fillId="7" borderId="0" xfId="0" applyFont="1" applyFill="1" applyBorder="1" applyAlignment="1">
      <alignment horizontal="center" vertical="center" wrapText="1"/>
    </xf>
    <xf numFmtId="0" fontId="19" fillId="7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21" fillId="7" borderId="0" xfId="0" applyFont="1" applyFill="1" applyBorder="1" applyAlignment="1">
      <alignment vertical="center" wrapText="1"/>
    </xf>
    <xf numFmtId="0" fontId="22" fillId="7" borderId="0" xfId="0" applyFont="1" applyFill="1" applyBorder="1" applyAlignment="1">
      <alignment vertical="center" wrapText="1"/>
    </xf>
    <xf numFmtId="0" fontId="21" fillId="7" borderId="0" xfId="0" applyFont="1" applyFill="1" applyBorder="1" applyAlignment="1">
      <alignment horizontal="left" vertical="center" wrapText="1"/>
    </xf>
    <xf numFmtId="0" fontId="14" fillId="0" borderId="0" xfId="0" applyFont="1"/>
    <xf numFmtId="0" fontId="24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19" fillId="7" borderId="0" xfId="0" applyFont="1" applyFill="1" applyBorder="1" applyAlignment="1">
      <alignment horizontal="left" vertical="center" wrapText="1"/>
    </xf>
    <xf numFmtId="10" fontId="16" fillId="0" borderId="0" xfId="0" applyNumberFormat="1" applyFont="1" applyBorder="1" applyAlignment="1">
      <alignment vertical="center" wrapText="1"/>
    </xf>
    <xf numFmtId="10" fontId="16" fillId="0" borderId="0" xfId="0" applyNumberFormat="1" applyFont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25" fillId="0" borderId="0" xfId="3" applyFont="1" applyBorder="1" applyAlignment="1">
      <alignment horizontal="left" vertical="top" wrapText="1"/>
    </xf>
    <xf numFmtId="0" fontId="23" fillId="0" borderId="4" xfId="0" applyFont="1" applyFill="1" applyBorder="1" applyAlignment="1">
      <alignment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wrapText="1"/>
    </xf>
    <xf numFmtId="10" fontId="15" fillId="0" borderId="0" xfId="1" applyNumberFormat="1" applyFont="1" applyBorder="1" applyAlignment="1">
      <alignment horizontal="center" vertical="center"/>
    </xf>
    <xf numFmtId="166" fontId="26" fillId="0" borderId="0" xfId="0" applyNumberFormat="1" applyFont="1" applyAlignment="1">
      <alignment horizontal="center"/>
    </xf>
    <xf numFmtId="0" fontId="3" fillId="8" borderId="16" xfId="0" applyFont="1" applyFill="1" applyBorder="1" applyAlignment="1">
      <alignment horizontal="center" vertical="center" wrapText="1"/>
    </xf>
    <xf numFmtId="0" fontId="16" fillId="0" borderId="0" xfId="0" applyFont="1" applyBorder="1"/>
    <xf numFmtId="2" fontId="16" fillId="0" borderId="0" xfId="0" applyNumberFormat="1" applyFont="1" applyBorder="1"/>
    <xf numFmtId="0" fontId="28" fillId="0" borderId="0" xfId="0" applyFont="1" applyAlignment="1">
      <alignment horizontal="center" vertical="center" wrapText="1"/>
    </xf>
    <xf numFmtId="0" fontId="29" fillId="9" borderId="8" xfId="0" applyFont="1" applyFill="1" applyBorder="1" applyAlignment="1">
      <alignment horizontal="left"/>
    </xf>
    <xf numFmtId="0" fontId="29" fillId="9" borderId="18" xfId="0" applyFont="1" applyFill="1" applyBorder="1" applyAlignment="1">
      <alignment horizontal="left"/>
    </xf>
    <xf numFmtId="0" fontId="30" fillId="9" borderId="18" xfId="0" applyFont="1" applyFill="1" applyBorder="1" applyAlignment="1">
      <alignment horizontal="left"/>
    </xf>
    <xf numFmtId="0" fontId="29" fillId="9" borderId="9" xfId="0" applyFont="1" applyFill="1" applyBorder="1" applyAlignment="1">
      <alignment horizontal="left"/>
    </xf>
    <xf numFmtId="1" fontId="29" fillId="9" borderId="0" xfId="0" applyNumberFormat="1" applyFont="1" applyFill="1" applyBorder="1" applyAlignment="1">
      <alignment horizontal="left"/>
    </xf>
    <xf numFmtId="0" fontId="29" fillId="9" borderId="0" xfId="0" applyFont="1" applyFill="1" applyBorder="1" applyAlignment="1">
      <alignment horizontal="left"/>
    </xf>
    <xf numFmtId="0" fontId="0" fillId="9" borderId="0" xfId="0" applyFill="1" applyAlignment="1">
      <alignment horizontal="left"/>
    </xf>
    <xf numFmtId="0" fontId="29" fillId="9" borderId="24" xfId="0" applyFont="1" applyFill="1" applyBorder="1" applyAlignment="1">
      <alignment horizontal="left"/>
    </xf>
    <xf numFmtId="0" fontId="29" fillId="9" borderId="19" xfId="0" applyFont="1" applyFill="1" applyBorder="1" applyAlignment="1">
      <alignment horizontal="left"/>
    </xf>
    <xf numFmtId="0" fontId="29" fillId="9" borderId="4" xfId="0" applyFont="1" applyFill="1" applyBorder="1" applyAlignment="1">
      <alignment horizontal="left"/>
    </xf>
    <xf numFmtId="0" fontId="0" fillId="9" borderId="4" xfId="0" applyFill="1" applyBorder="1"/>
    <xf numFmtId="10" fontId="29" fillId="9" borderId="13" xfId="0" applyNumberFormat="1" applyFont="1" applyFill="1" applyBorder="1" applyAlignment="1">
      <alignment horizontal="left"/>
    </xf>
    <xf numFmtId="0" fontId="0" fillId="0" borderId="0" xfId="0"/>
    <xf numFmtId="0" fontId="29" fillId="9" borderId="0" xfId="0" applyFont="1" applyFill="1" applyBorder="1" applyAlignment="1">
      <alignment horizontal="left"/>
    </xf>
    <xf numFmtId="0" fontId="29" fillId="9" borderId="24" xfId="0" applyFont="1" applyFill="1" applyBorder="1" applyAlignment="1">
      <alignment horizontal="left"/>
    </xf>
    <xf numFmtId="0" fontId="29" fillId="9" borderId="8" xfId="0" applyFont="1" applyFill="1" applyBorder="1" applyAlignment="1">
      <alignment horizontal="left"/>
    </xf>
    <xf numFmtId="0" fontId="29" fillId="9" borderId="18" xfId="0" applyFont="1" applyFill="1" applyBorder="1" applyAlignment="1">
      <alignment horizontal="left"/>
    </xf>
    <xf numFmtId="0" fontId="29" fillId="9" borderId="4" xfId="0" applyFont="1" applyFill="1" applyBorder="1" applyAlignment="1">
      <alignment horizontal="left"/>
    </xf>
    <xf numFmtId="0" fontId="28" fillId="0" borderId="0" xfId="0" applyFont="1" applyAlignment="1">
      <alignment horizontal="center" vertical="center" wrapText="1"/>
    </xf>
    <xf numFmtId="10" fontId="29" fillId="9" borderId="4" xfId="1" applyNumberFormat="1" applyFont="1" applyFill="1" applyBorder="1" applyAlignment="1">
      <alignment horizontal="left"/>
    </xf>
    <xf numFmtId="0" fontId="0" fillId="0" borderId="0" xfId="0"/>
    <xf numFmtId="10" fontId="29" fillId="9" borderId="4" xfId="0" applyNumberFormat="1" applyFont="1" applyFill="1" applyBorder="1" applyAlignment="1">
      <alignment horizontal="left"/>
    </xf>
    <xf numFmtId="0" fontId="23" fillId="0" borderId="0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center" wrapText="1"/>
    </xf>
    <xf numFmtId="165" fontId="25" fillId="0" borderId="0" xfId="2" applyNumberFormat="1" applyFont="1" applyFill="1" applyBorder="1" applyAlignment="1">
      <alignment horizontal="right" vertical="top"/>
    </xf>
    <xf numFmtId="0" fontId="21" fillId="0" borderId="0" xfId="2" applyFont="1"/>
    <xf numFmtId="164" fontId="36" fillId="0" borderId="3" xfId="4" applyNumberFormat="1" applyFont="1" applyBorder="1" applyAlignment="1">
      <alignment horizontal="center" vertical="center" wrapText="1"/>
    </xf>
    <xf numFmtId="164" fontId="37" fillId="0" borderId="3" xfId="4" applyNumberFormat="1" applyFont="1" applyBorder="1" applyAlignment="1">
      <alignment vertical="center" wrapText="1"/>
    </xf>
    <xf numFmtId="164" fontId="36" fillId="0" borderId="0" xfId="4" applyNumberFormat="1" applyFont="1" applyBorder="1" applyAlignment="1">
      <alignment vertical="center" wrapText="1"/>
    </xf>
    <xf numFmtId="164" fontId="38" fillId="0" borderId="0" xfId="4" applyNumberFormat="1" applyFont="1" applyBorder="1" applyAlignment="1">
      <alignment vertical="center" wrapText="1"/>
    </xf>
    <xf numFmtId="0" fontId="0" fillId="0" borderId="0" xfId="0" applyFont="1" applyBorder="1"/>
    <xf numFmtId="164" fontId="36" fillId="0" borderId="3" xfId="4" applyNumberFormat="1" applyFont="1" applyBorder="1" applyAlignment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164" fontId="38" fillId="0" borderId="3" xfId="4" applyNumberFormat="1" applyFont="1" applyBorder="1" applyAlignment="1">
      <alignment horizontal="center" vertical="center"/>
    </xf>
    <xf numFmtId="0" fontId="0" fillId="0" borderId="3" xfId="0" applyFont="1" applyBorder="1"/>
    <xf numFmtId="0" fontId="15" fillId="0" borderId="0" xfId="2" applyFont="1" applyBorder="1" applyAlignment="1">
      <alignment vertical="center" wrapText="1"/>
    </xf>
    <xf numFmtId="164" fontId="15" fillId="0" borderId="0" xfId="2" applyNumberFormat="1" applyFont="1" applyBorder="1" applyAlignment="1">
      <alignment horizontal="center" vertical="center"/>
    </xf>
    <xf numFmtId="165" fontId="15" fillId="0" borderId="0" xfId="2" applyNumberFormat="1" applyFont="1" applyBorder="1" applyAlignment="1">
      <alignment horizontal="center" vertical="center"/>
    </xf>
    <xf numFmtId="0" fontId="24" fillId="0" borderId="0" xfId="0" applyFont="1"/>
    <xf numFmtId="0" fontId="23" fillId="0" borderId="0" xfId="0" applyFont="1" applyBorder="1" applyAlignment="1"/>
    <xf numFmtId="0" fontId="24" fillId="5" borderId="15" xfId="0" applyFont="1" applyFill="1" applyBorder="1" applyAlignment="1">
      <alignment horizontal="center" vertical="center" wrapText="1"/>
    </xf>
    <xf numFmtId="0" fontId="2" fillId="10" borderId="27" xfId="0" applyFont="1" applyFill="1" applyBorder="1" applyAlignment="1">
      <alignment horizontal="center" vertical="center" wrapText="1"/>
    </xf>
    <xf numFmtId="0" fontId="41" fillId="8" borderId="3" xfId="0" applyFont="1" applyFill="1" applyBorder="1" applyAlignment="1">
      <alignment horizontal="center" vertical="center" wrapText="1"/>
    </xf>
    <xf numFmtId="164" fontId="38" fillId="0" borderId="2" xfId="4" applyNumberFormat="1" applyFont="1" applyBorder="1" applyAlignment="1">
      <alignment horizontal="center" vertical="center"/>
    </xf>
    <xf numFmtId="10" fontId="42" fillId="0" borderId="3" xfId="1" applyNumberFormat="1" applyFont="1" applyBorder="1" applyAlignment="1">
      <alignment horizontal="center" vertical="center"/>
    </xf>
    <xf numFmtId="167" fontId="38" fillId="0" borderId="3" xfId="1" applyNumberFormat="1" applyFont="1" applyBorder="1" applyAlignment="1">
      <alignment horizontal="center" vertical="center"/>
    </xf>
    <xf numFmtId="164" fontId="38" fillId="0" borderId="0" xfId="4" applyNumberFormat="1" applyFont="1" applyFill="1" applyBorder="1" applyAlignment="1">
      <alignment horizontal="center" vertical="center"/>
    </xf>
    <xf numFmtId="164" fontId="38" fillId="0" borderId="0" xfId="0" applyNumberFormat="1" applyFont="1" applyFill="1" applyBorder="1" applyAlignment="1">
      <alignment horizontal="center" vertical="center"/>
    </xf>
    <xf numFmtId="10" fontId="42" fillId="0" borderId="0" xfId="1" applyNumberFormat="1" applyFont="1" applyFill="1" applyBorder="1" applyAlignment="1">
      <alignment horizontal="center" vertical="center"/>
    </xf>
    <xf numFmtId="167" fontId="38" fillId="0" borderId="0" xfId="1" applyNumberFormat="1" applyFont="1" applyFill="1" applyBorder="1" applyAlignment="1">
      <alignment horizontal="center" vertical="center"/>
    </xf>
    <xf numFmtId="0" fontId="40" fillId="0" borderId="0" xfId="0" applyFont="1" applyBorder="1" applyAlignment="1">
      <alignment horizontal="center" vertical="center" wrapText="1"/>
    </xf>
    <xf numFmtId="0" fontId="24" fillId="7" borderId="0" xfId="0" applyFont="1" applyFill="1" applyBorder="1" applyAlignment="1">
      <alignment horizontal="center" vertical="center" wrapText="1"/>
    </xf>
    <xf numFmtId="0" fontId="24" fillId="5" borderId="24" xfId="0" applyFont="1" applyFill="1" applyBorder="1" applyAlignment="1">
      <alignment horizontal="center" vertical="center" wrapText="1"/>
    </xf>
    <xf numFmtId="0" fontId="24" fillId="5" borderId="31" xfId="0" applyFont="1" applyFill="1" applyBorder="1" applyAlignment="1">
      <alignment horizontal="center" vertical="center" wrapText="1"/>
    </xf>
    <xf numFmtId="0" fontId="41" fillId="8" borderId="27" xfId="0" applyFont="1" applyFill="1" applyBorder="1" applyAlignment="1">
      <alignment horizontal="center" vertical="center" wrapText="1"/>
    </xf>
    <xf numFmtId="164" fontId="38" fillId="0" borderId="3" xfId="0" applyNumberFormat="1" applyFont="1" applyBorder="1" applyAlignment="1">
      <alignment horizontal="center" vertical="center"/>
    </xf>
    <xf numFmtId="0" fontId="43" fillId="0" borderId="0" xfId="0" applyFont="1" applyFill="1" applyBorder="1" applyAlignment="1">
      <alignment horizontal="left" vertical="center" wrapText="1"/>
    </xf>
    <xf numFmtId="164" fontId="36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/>
    <xf numFmtId="0" fontId="23" fillId="0" borderId="0" xfId="0" applyFont="1" applyAlignment="1">
      <alignment wrapText="1"/>
    </xf>
    <xf numFmtId="164" fontId="36" fillId="0" borderId="0" xfId="0" applyNumberFormat="1" applyFont="1" applyBorder="1" applyAlignment="1">
      <alignment horizontal="center" vertical="center"/>
    </xf>
    <xf numFmtId="164" fontId="38" fillId="0" borderId="0" xfId="0" applyNumberFormat="1" applyFont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 wrapText="1"/>
    </xf>
    <xf numFmtId="10" fontId="38" fillId="0" borderId="3" xfId="1" applyNumberFormat="1" applyFont="1" applyBorder="1" applyAlignment="1">
      <alignment horizontal="center" vertical="center"/>
    </xf>
    <xf numFmtId="0" fontId="0" fillId="7" borderId="0" xfId="0" applyFont="1" applyFill="1"/>
    <xf numFmtId="164" fontId="38" fillId="0" borderId="0" xfId="4" applyNumberFormat="1" applyFont="1" applyBorder="1" applyAlignment="1">
      <alignment horizontal="center" vertical="center"/>
    </xf>
    <xf numFmtId="10" fontId="38" fillId="0" borderId="0" xfId="1" applyNumberFormat="1" applyFont="1" applyBorder="1" applyAlignment="1">
      <alignment horizontal="center" vertical="center"/>
    </xf>
    <xf numFmtId="0" fontId="43" fillId="7" borderId="0" xfId="0" applyFont="1" applyFill="1" applyBorder="1" applyAlignment="1">
      <alignment horizontal="left" vertical="center" wrapText="1"/>
    </xf>
    <xf numFmtId="164" fontId="36" fillId="7" borderId="0" xfId="0" applyNumberFormat="1" applyFont="1" applyFill="1" applyBorder="1" applyAlignment="1">
      <alignment horizontal="center" vertical="center"/>
    </xf>
    <xf numFmtId="164" fontId="38" fillId="7" borderId="0" xfId="0" applyNumberFormat="1" applyFont="1" applyFill="1" applyBorder="1" applyAlignment="1">
      <alignment horizontal="center" vertical="center"/>
    </xf>
    <xf numFmtId="0" fontId="40" fillId="0" borderId="25" xfId="0" applyFont="1" applyBorder="1" applyAlignment="1">
      <alignment horizontal="center" vertical="center" wrapText="1"/>
    </xf>
    <xf numFmtId="0" fontId="39" fillId="5" borderId="15" xfId="0" applyFont="1" applyFill="1" applyBorder="1" applyAlignment="1">
      <alignment horizontal="center" vertical="center" wrapText="1"/>
    </xf>
    <xf numFmtId="164" fontId="36" fillId="7" borderId="0" xfId="0" applyNumberFormat="1" applyFont="1" applyFill="1" applyBorder="1" applyAlignment="1">
      <alignment horizontal="right" vertical="center"/>
    </xf>
    <xf numFmtId="164" fontId="38" fillId="7" borderId="0" xfId="0" applyNumberFormat="1" applyFont="1" applyFill="1" applyBorder="1" applyAlignment="1">
      <alignment horizontal="right" vertical="center"/>
    </xf>
    <xf numFmtId="0" fontId="39" fillId="0" borderId="0" xfId="0" applyFont="1" applyBorder="1" applyAlignment="1">
      <alignment horizontal="center"/>
    </xf>
    <xf numFmtId="0" fontId="39" fillId="7" borderId="0" xfId="0" applyFont="1" applyFill="1" applyBorder="1" applyAlignment="1">
      <alignment horizontal="left" vertical="center" wrapText="1"/>
    </xf>
    <xf numFmtId="0" fontId="41" fillId="7" borderId="0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/>
    <xf numFmtId="0" fontId="40" fillId="0" borderId="37" xfId="0" applyFont="1" applyBorder="1" applyAlignment="1">
      <alignment horizontal="center" vertical="center" wrapText="1"/>
    </xf>
    <xf numFmtId="0" fontId="39" fillId="5" borderId="38" xfId="0" applyFont="1" applyFill="1" applyBorder="1" applyAlignment="1">
      <alignment horizontal="center" vertical="center" wrapText="1"/>
    </xf>
    <xf numFmtId="0" fontId="41" fillId="11" borderId="38" xfId="0" applyFont="1" applyFill="1" applyBorder="1" applyAlignment="1">
      <alignment horizontal="left" vertical="center" wrapText="1"/>
    </xf>
    <xf numFmtId="0" fontId="41" fillId="0" borderId="2" xfId="0" applyFont="1" applyFill="1" applyBorder="1" applyAlignment="1">
      <alignment horizontal="center" vertical="center"/>
    </xf>
    <xf numFmtId="0" fontId="43" fillId="5" borderId="3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wrapText="1"/>
    </xf>
    <xf numFmtId="0" fontId="40" fillId="0" borderId="41" xfId="0" applyFont="1" applyBorder="1" applyAlignment="1">
      <alignment horizontal="center" vertical="center" wrapText="1"/>
    </xf>
    <xf numFmtId="0" fontId="23" fillId="5" borderId="29" xfId="0" applyFont="1" applyFill="1" applyBorder="1" applyAlignment="1">
      <alignment horizontal="center" vertical="center" wrapText="1"/>
    </xf>
    <xf numFmtId="0" fontId="45" fillId="0" borderId="0" xfId="6" applyFont="1" applyBorder="1" applyAlignment="1">
      <alignment vertical="top" wrapText="1"/>
    </xf>
    <xf numFmtId="0" fontId="46" fillId="0" borderId="0" xfId="6" applyFont="1" applyBorder="1" applyAlignment="1">
      <alignment vertical="top" wrapText="1"/>
    </xf>
    <xf numFmtId="0" fontId="45" fillId="0" borderId="0" xfId="6" applyFont="1" applyFill="1" applyBorder="1" applyAlignment="1">
      <alignment vertical="top" wrapText="1"/>
    </xf>
    <xf numFmtId="0" fontId="47" fillId="0" borderId="3" xfId="6" applyFont="1" applyBorder="1" applyAlignment="1">
      <alignment horizontal="center" vertical="top" wrapText="1"/>
    </xf>
    <xf numFmtId="0" fontId="45" fillId="0" borderId="0" xfId="6" applyFont="1" applyBorder="1" applyAlignment="1">
      <alignment horizontal="center" vertical="top" wrapText="1"/>
    </xf>
    <xf numFmtId="0" fontId="48" fillId="0" borderId="0" xfId="0" applyFont="1" applyAlignment="1">
      <alignment wrapText="1"/>
    </xf>
    <xf numFmtId="0" fontId="49" fillId="0" borderId="0" xfId="0" applyFont="1" applyAlignment="1">
      <alignment horizontal="center"/>
    </xf>
    <xf numFmtId="0" fontId="49" fillId="0" borderId="0" xfId="0" applyFont="1" applyAlignment="1">
      <alignment horizontal="center" wrapText="1"/>
    </xf>
    <xf numFmtId="0" fontId="50" fillId="0" borderId="0" xfId="0" applyFont="1" applyAlignment="1">
      <alignment horizontal="center"/>
    </xf>
    <xf numFmtId="49" fontId="0" fillId="0" borderId="0" xfId="0" applyNumberFormat="1" applyFont="1" applyAlignment="1">
      <alignment wrapText="1"/>
    </xf>
    <xf numFmtId="0" fontId="44" fillId="0" borderId="0" xfId="5" applyAlignment="1">
      <alignment horizontal="left"/>
    </xf>
    <xf numFmtId="0" fontId="0" fillId="0" borderId="0" xfId="0" applyFont="1" applyAlignment="1">
      <alignment horizontal="left"/>
    </xf>
    <xf numFmtId="0" fontId="44" fillId="0" borderId="0" xfId="5"/>
    <xf numFmtId="0" fontId="39" fillId="11" borderId="38" xfId="0" applyFont="1" applyFill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28" fillId="0" borderId="0" xfId="0" applyFont="1" applyAlignment="1">
      <alignment horizontal="center" vertical="center" wrapText="1"/>
    </xf>
    <xf numFmtId="0" fontId="29" fillId="9" borderId="4" xfId="0" applyFont="1" applyFill="1" applyBorder="1" applyAlignment="1">
      <alignment horizontal="left"/>
    </xf>
    <xf numFmtId="0" fontId="29" fillId="9" borderId="0" xfId="0" applyFont="1" applyFill="1" applyBorder="1" applyAlignment="1">
      <alignment horizontal="left"/>
    </xf>
    <xf numFmtId="0" fontId="29" fillId="9" borderId="24" xfId="0" applyFont="1" applyFill="1" applyBorder="1" applyAlignment="1">
      <alignment horizontal="left"/>
    </xf>
    <xf numFmtId="0" fontId="29" fillId="9" borderId="8" xfId="0" applyFont="1" applyFill="1" applyBorder="1" applyAlignment="1">
      <alignment horizontal="left"/>
    </xf>
    <xf numFmtId="0" fontId="29" fillId="9" borderId="18" xfId="0" applyFont="1" applyFill="1" applyBorder="1" applyAlignment="1">
      <alignment horizontal="left"/>
    </xf>
    <xf numFmtId="0" fontId="16" fillId="0" borderId="3" xfId="0" applyFont="1" applyBorder="1" applyAlignment="1">
      <alignment horizontal="left" vertical="center" wrapText="1"/>
    </xf>
    <xf numFmtId="2" fontId="23" fillId="0" borderId="0" xfId="0" applyNumberFormat="1" applyFont="1" applyFill="1" applyBorder="1" applyAlignment="1">
      <alignment horizontal="center" vertical="center" wrapText="1"/>
    </xf>
    <xf numFmtId="2" fontId="0" fillId="0" borderId="0" xfId="0" applyNumberFormat="1" applyFont="1"/>
    <xf numFmtId="2" fontId="2" fillId="5" borderId="5" xfId="0" applyNumberFormat="1" applyFont="1" applyFill="1" applyBorder="1" applyAlignment="1">
      <alignment horizontal="center" vertical="center" wrapText="1"/>
    </xf>
    <xf numFmtId="2" fontId="38" fillId="0" borderId="3" xfId="4" applyNumberFormat="1" applyFont="1" applyBorder="1" applyAlignment="1">
      <alignment horizontal="center" vertical="center"/>
    </xf>
    <xf numFmtId="2" fontId="38" fillId="0" borderId="0" xfId="4" applyNumberFormat="1" applyFont="1" applyFill="1" applyBorder="1" applyAlignment="1">
      <alignment horizontal="center" vertical="center"/>
    </xf>
    <xf numFmtId="2" fontId="2" fillId="5" borderId="32" xfId="0" applyNumberFormat="1" applyFont="1" applyFill="1" applyBorder="1" applyAlignment="1">
      <alignment horizontal="center" vertical="center" wrapText="1"/>
    </xf>
    <xf numFmtId="2" fontId="36" fillId="0" borderId="0" xfId="0" applyNumberFormat="1" applyFont="1" applyFill="1" applyBorder="1" applyAlignment="1">
      <alignment horizontal="center" vertical="center"/>
    </xf>
    <xf numFmtId="2" fontId="36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Alignment="1">
      <alignment horizontal="center" vertical="center"/>
    </xf>
    <xf numFmtId="2" fontId="38" fillId="0" borderId="0" xfId="4" applyNumberFormat="1" applyFont="1" applyBorder="1" applyAlignment="1">
      <alignment horizontal="center" vertical="center"/>
    </xf>
    <xf numFmtId="2" fontId="36" fillId="7" borderId="0" xfId="0" applyNumberFormat="1" applyFont="1" applyFill="1" applyBorder="1" applyAlignment="1">
      <alignment horizontal="center" vertical="center"/>
    </xf>
    <xf numFmtId="2" fontId="0" fillId="7" borderId="0" xfId="0" applyNumberFormat="1" applyFont="1" applyFill="1" applyAlignment="1">
      <alignment horizontal="center" vertical="center"/>
    </xf>
    <xf numFmtId="2" fontId="36" fillId="7" borderId="0" xfId="0" applyNumberFormat="1" applyFont="1" applyFill="1" applyBorder="1" applyAlignment="1">
      <alignment horizontal="right" vertical="center"/>
    </xf>
    <xf numFmtId="2" fontId="0" fillId="7" borderId="0" xfId="0" applyNumberFormat="1" applyFont="1" applyFill="1"/>
    <xf numFmtId="2" fontId="0" fillId="0" borderId="0" xfId="0" applyNumberFormat="1" applyFont="1" applyAlignment="1">
      <alignment horizontal="left"/>
    </xf>
    <xf numFmtId="1" fontId="0" fillId="0" borderId="3" xfId="0" applyNumberFormat="1" applyFont="1" applyBorder="1"/>
    <xf numFmtId="0" fontId="40" fillId="0" borderId="0" xfId="0" applyFont="1"/>
    <xf numFmtId="0" fontId="15" fillId="0" borderId="0" xfId="2" applyFont="1" applyBorder="1" applyAlignment="1">
      <alignment horizontal="left" vertical="center" wrapText="1"/>
    </xf>
    <xf numFmtId="0" fontId="23" fillId="0" borderId="0" xfId="0" applyFont="1" applyFill="1" applyBorder="1" applyAlignment="1">
      <alignment horizontal="left" vertical="center" wrapText="1"/>
    </xf>
    <xf numFmtId="0" fontId="23" fillId="0" borderId="24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center" wrapText="1"/>
    </xf>
    <xf numFmtId="0" fontId="13" fillId="2" borderId="0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vertical="center"/>
    </xf>
    <xf numFmtId="0" fontId="35" fillId="0" borderId="24" xfId="0" applyFont="1" applyBorder="1" applyAlignment="1">
      <alignment horizontal="left" vertical="center"/>
    </xf>
    <xf numFmtId="0" fontId="41" fillId="11" borderId="28" xfId="0" applyFont="1" applyFill="1" applyBorder="1" applyAlignment="1">
      <alignment horizontal="left" vertical="center" wrapText="1"/>
    </xf>
    <xf numFmtId="0" fontId="41" fillId="11" borderId="29" xfId="0" applyFont="1" applyFill="1" applyBorder="1" applyAlignment="1">
      <alignment horizontal="left" vertical="center" wrapText="1"/>
    </xf>
    <xf numFmtId="0" fontId="44" fillId="0" borderId="0" xfId="5" applyBorder="1" applyAlignment="1">
      <alignment horizontal="left" vertical="center" wrapText="1"/>
    </xf>
    <xf numFmtId="0" fontId="40" fillId="0" borderId="1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0" fontId="24" fillId="7" borderId="1" xfId="0" applyFont="1" applyFill="1" applyBorder="1" applyAlignment="1">
      <alignment horizontal="center" vertical="center" wrapText="1"/>
    </xf>
    <xf numFmtId="0" fontId="24" fillId="7" borderId="2" xfId="0" applyFont="1" applyFill="1" applyBorder="1" applyAlignment="1">
      <alignment horizontal="center" vertical="center" wrapText="1"/>
    </xf>
    <xf numFmtId="0" fontId="24" fillId="7" borderId="1" xfId="0" applyFont="1" applyFill="1" applyBorder="1" applyAlignment="1">
      <alignment horizontal="left" vertical="center" wrapText="1"/>
    </xf>
    <xf numFmtId="0" fontId="24" fillId="7" borderId="19" xfId="0" applyFont="1" applyFill="1" applyBorder="1" applyAlignment="1">
      <alignment horizontal="left" vertical="center" wrapText="1"/>
    </xf>
    <xf numFmtId="0" fontId="24" fillId="7" borderId="2" xfId="0" applyFont="1" applyFill="1" applyBorder="1" applyAlignment="1">
      <alignment horizontal="left" vertical="center" wrapText="1"/>
    </xf>
    <xf numFmtId="0" fontId="39" fillId="8" borderId="8" xfId="0" applyFont="1" applyFill="1" applyBorder="1" applyAlignment="1">
      <alignment horizontal="center" vertical="center" wrapText="1"/>
    </xf>
    <xf numFmtId="0" fontId="39" fillId="8" borderId="9" xfId="0" applyFont="1" applyFill="1" applyBorder="1" applyAlignment="1">
      <alignment horizontal="center" vertical="center" wrapText="1"/>
    </xf>
    <xf numFmtId="2" fontId="2" fillId="4" borderId="0" xfId="0" applyNumberFormat="1" applyFont="1" applyFill="1" applyBorder="1" applyAlignment="1">
      <alignment horizontal="center" vertical="center" wrapText="1"/>
    </xf>
    <xf numFmtId="0" fontId="40" fillId="0" borderId="25" xfId="0" applyFont="1" applyBorder="1" applyAlignment="1">
      <alignment horizontal="center" vertical="center" wrapText="1"/>
    </xf>
    <xf numFmtId="0" fontId="40" fillId="0" borderId="26" xfId="0" applyFont="1" applyBorder="1" applyAlignment="1">
      <alignment horizontal="center" vertical="center" wrapText="1"/>
    </xf>
    <xf numFmtId="0" fontId="24" fillId="7" borderId="0" xfId="0" applyFont="1" applyFill="1" applyBorder="1" applyAlignment="1">
      <alignment horizontal="left" vertical="center" wrapText="1"/>
    </xf>
    <xf numFmtId="0" fontId="24" fillId="7" borderId="0" xfId="0" applyFont="1" applyFill="1" applyBorder="1" applyAlignment="1">
      <alignment horizontal="center" vertical="center" wrapText="1"/>
    </xf>
    <xf numFmtId="0" fontId="41" fillId="0" borderId="0" xfId="0" applyFont="1" applyFill="1" applyBorder="1" applyAlignment="1">
      <alignment horizontal="left" vertical="center" wrapText="1"/>
    </xf>
    <xf numFmtId="0" fontId="24" fillId="7" borderId="3" xfId="0" applyFont="1" applyFill="1" applyBorder="1" applyAlignment="1">
      <alignment horizontal="left" vertical="center" wrapText="1"/>
    </xf>
    <xf numFmtId="0" fontId="24" fillId="7" borderId="3" xfId="0" applyFont="1" applyFill="1" applyBorder="1" applyAlignment="1">
      <alignment horizontal="center" vertical="center" wrapText="1"/>
    </xf>
    <xf numFmtId="0" fontId="41" fillId="11" borderId="33" xfId="0" applyFont="1" applyFill="1" applyBorder="1" applyAlignment="1">
      <alignment horizontal="left" vertical="center" wrapText="1"/>
    </xf>
    <xf numFmtId="0" fontId="41" fillId="11" borderId="26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13" fillId="2" borderId="14" xfId="0" applyFont="1" applyFill="1" applyBorder="1" applyAlignment="1">
      <alignment horizontal="left" vertical="center" wrapText="1"/>
    </xf>
    <xf numFmtId="0" fontId="41" fillId="0" borderId="4" xfId="0" applyFont="1" applyFill="1" applyBorder="1" applyAlignment="1">
      <alignment horizontal="left" vertical="center" wrapText="1"/>
    </xf>
    <xf numFmtId="0" fontId="41" fillId="0" borderId="14" xfId="0" applyFont="1" applyFill="1" applyBorder="1" applyAlignment="1">
      <alignment horizontal="left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39" fillId="8" borderId="3" xfId="0" applyFont="1" applyFill="1" applyBorder="1" applyAlignment="1">
      <alignment horizontal="center" vertical="center" wrapText="1"/>
    </xf>
    <xf numFmtId="0" fontId="39" fillId="11" borderId="28" xfId="0" applyFont="1" applyFill="1" applyBorder="1" applyAlignment="1">
      <alignment horizontal="left" vertical="center" wrapText="1"/>
    </xf>
    <xf numFmtId="0" fontId="39" fillId="11" borderId="29" xfId="0" applyFont="1" applyFill="1" applyBorder="1" applyAlignment="1">
      <alignment horizontal="left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39" fillId="0" borderId="4" xfId="0" applyFont="1" applyFill="1" applyBorder="1" applyAlignment="1">
      <alignment horizontal="center" wrapText="1"/>
    </xf>
    <xf numFmtId="0" fontId="39" fillId="0" borderId="14" xfId="0" applyFont="1" applyFill="1" applyBorder="1" applyAlignment="1">
      <alignment horizontal="center" wrapText="1"/>
    </xf>
    <xf numFmtId="0" fontId="2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2" fontId="3" fillId="0" borderId="0" xfId="0" applyNumberFormat="1" applyFont="1" applyBorder="1" applyAlignment="1">
      <alignment horizontal="center" wrapText="1"/>
    </xf>
    <xf numFmtId="0" fontId="13" fillId="2" borderId="22" xfId="0" applyFont="1" applyFill="1" applyBorder="1" applyAlignment="1">
      <alignment horizontal="left" vertical="center" wrapText="1"/>
    </xf>
    <xf numFmtId="0" fontId="13" fillId="2" borderId="39" xfId="0" applyFont="1" applyFill="1" applyBorder="1" applyAlignment="1">
      <alignment horizontal="left" vertical="center" wrapText="1"/>
    </xf>
    <xf numFmtId="0" fontId="13" fillId="2" borderId="40" xfId="0" applyFont="1" applyFill="1" applyBorder="1" applyAlignment="1">
      <alignment horizontal="left" vertical="center" wrapText="1"/>
    </xf>
    <xf numFmtId="0" fontId="44" fillId="0" borderId="20" xfId="5" applyBorder="1" applyAlignment="1">
      <alignment horizontal="left" wrapText="1"/>
    </xf>
    <xf numFmtId="0" fontId="41" fillId="11" borderId="42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horizontal="left"/>
    </xf>
    <xf numFmtId="0" fontId="44" fillId="0" borderId="0" xfId="5" applyAlignment="1">
      <alignment horizontal="left"/>
    </xf>
    <xf numFmtId="0" fontId="18" fillId="2" borderId="4" xfId="0" applyFont="1" applyFill="1" applyBorder="1" applyAlignment="1">
      <alignment horizontal="left" vertical="center" wrapText="1"/>
    </xf>
    <xf numFmtId="0" fontId="18" fillId="2" borderId="14" xfId="0" applyFont="1" applyFill="1" applyBorder="1" applyAlignment="1">
      <alignment horizontal="left" vertical="center" wrapText="1"/>
    </xf>
    <xf numFmtId="0" fontId="44" fillId="0" borderId="20" xfId="5" applyBorder="1" applyAlignment="1">
      <alignment horizontal="left" vertical="center" wrapText="1"/>
    </xf>
    <xf numFmtId="0" fontId="0" fillId="0" borderId="0" xfId="0" applyAlignme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 shrinkToFit="1"/>
    </xf>
    <xf numFmtId="0" fontId="51" fillId="0" borderId="0" xfId="0" applyFont="1" applyAlignment="1">
      <alignment horizontal="center" vertical="center" wrapText="1" shrinkToFit="1"/>
    </xf>
    <xf numFmtId="0" fontId="8" fillId="0" borderId="0" xfId="0" applyFont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18" fillId="8" borderId="8" xfId="0" applyFont="1" applyFill="1" applyBorder="1" applyAlignment="1">
      <alignment horizontal="center" vertical="center" wrapText="1"/>
    </xf>
    <xf numFmtId="0" fontId="18" fillId="8" borderId="9" xfId="0" applyFont="1" applyFill="1" applyBorder="1" applyAlignment="1">
      <alignment horizontal="center" vertical="center" wrapText="1"/>
    </xf>
    <xf numFmtId="0" fontId="18" fillId="8" borderId="12" xfId="0" applyFont="1" applyFill="1" applyBorder="1" applyAlignment="1">
      <alignment horizontal="center" vertical="center" wrapText="1"/>
    </xf>
    <xf numFmtId="0" fontId="18" fillId="8" borderId="13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9" fillId="0" borderId="19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left" vertical="center" wrapText="1"/>
    </xf>
    <xf numFmtId="0" fontId="44" fillId="7" borderId="18" xfId="5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9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0" fillId="0" borderId="0" xfId="0"/>
    <xf numFmtId="0" fontId="44" fillId="7" borderId="18" xfId="5" applyFill="1" applyBorder="1" applyAlignment="1">
      <alignment horizontal="left" vertical="top" wrapText="1"/>
    </xf>
    <xf numFmtId="0" fontId="29" fillId="9" borderId="1" xfId="0" applyFont="1" applyFill="1" applyBorder="1" applyAlignment="1">
      <alignment horizontal="center"/>
    </xf>
    <xf numFmtId="0" fontId="29" fillId="9" borderId="19" xfId="0" applyFont="1" applyFill="1" applyBorder="1" applyAlignment="1">
      <alignment horizontal="center"/>
    </xf>
    <xf numFmtId="0" fontId="29" fillId="9" borderId="2" xfId="0" applyFont="1" applyFill="1" applyBorder="1" applyAlignment="1">
      <alignment horizontal="center"/>
    </xf>
    <xf numFmtId="0" fontId="7" fillId="0" borderId="0" xfId="0" applyFont="1" applyAlignment="1">
      <alignment horizontal="center" vertical="center" wrapText="1" shrinkToFit="1"/>
    </xf>
    <xf numFmtId="0" fontId="27" fillId="0" borderId="0" xfId="0" applyFont="1" applyAlignment="1">
      <alignment horizontal="center" vertical="center" wrapText="1" shrinkToFit="1"/>
    </xf>
    <xf numFmtId="0" fontId="28" fillId="0" borderId="0" xfId="0" applyFont="1" applyAlignment="1">
      <alignment horizontal="center" vertical="center" wrapText="1"/>
    </xf>
    <xf numFmtId="0" fontId="29" fillId="9" borderId="12" xfId="0" applyFont="1" applyFill="1" applyBorder="1" applyAlignment="1">
      <alignment horizontal="left"/>
    </xf>
    <xf numFmtId="0" fontId="29" fillId="9" borderId="4" xfId="0" applyFont="1" applyFill="1" applyBorder="1" applyAlignment="1">
      <alignment horizontal="left"/>
    </xf>
    <xf numFmtId="0" fontId="29" fillId="9" borderId="23" xfId="0" applyFont="1" applyFill="1" applyBorder="1" applyAlignment="1">
      <alignment horizontal="left"/>
    </xf>
    <xf numFmtId="0" fontId="29" fillId="9" borderId="0" xfId="0" applyFont="1" applyFill="1" applyBorder="1" applyAlignment="1">
      <alignment horizontal="left"/>
    </xf>
    <xf numFmtId="0" fontId="29" fillId="9" borderId="24" xfId="0" applyFont="1" applyFill="1" applyBorder="1" applyAlignment="1">
      <alignment horizontal="left"/>
    </xf>
    <xf numFmtId="0" fontId="29" fillId="9" borderId="12" xfId="0" applyFont="1" applyFill="1" applyBorder="1" applyAlignment="1">
      <alignment horizontal="left" vertical="center" wrapText="1"/>
    </xf>
    <xf numFmtId="0" fontId="29" fillId="9" borderId="4" xfId="0" applyFont="1" applyFill="1" applyBorder="1" applyAlignment="1">
      <alignment horizontal="left" vertical="center" wrapText="1"/>
    </xf>
    <xf numFmtId="0" fontId="29" fillId="9" borderId="13" xfId="0" applyFont="1" applyFill="1" applyBorder="1" applyAlignment="1">
      <alignment horizontal="left" vertical="center" wrapText="1"/>
    </xf>
    <xf numFmtId="0" fontId="29" fillId="9" borderId="8" xfId="0" applyFont="1" applyFill="1" applyBorder="1" applyAlignment="1">
      <alignment horizontal="left"/>
    </xf>
    <xf numFmtId="0" fontId="29" fillId="9" borderId="18" xfId="0" applyFont="1" applyFill="1" applyBorder="1" applyAlignment="1">
      <alignment horizontal="left"/>
    </xf>
    <xf numFmtId="0" fontId="29" fillId="9" borderId="12" xfId="0" applyFont="1" applyFill="1" applyBorder="1" applyAlignment="1">
      <alignment horizontal="left" wrapText="1"/>
    </xf>
  </cellXfs>
  <cellStyles count="7">
    <cellStyle name="Hipervínculo" xfId="5" builtinId="8"/>
    <cellStyle name="Normal" xfId="0" builtinId="0"/>
    <cellStyle name="Normal_Avances en seguridad alimentos" xfId="4" xr:uid="{00000000-0005-0000-0000-000002000000}"/>
    <cellStyle name="Normal_Biología" xfId="3" xr:uid="{00000000-0005-0000-0000-000003000000}"/>
    <cellStyle name="Normal_Global_1" xfId="2" xr:uid="{00000000-0005-0000-0000-000004000000}"/>
    <cellStyle name="Normal_Hoja1" xfId="6" xr:uid="{00000000-0005-0000-0000-000005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4025516232604042E-2"/>
          <c:y val="5.0925925925925923E-2"/>
          <c:w val="0.38666135211298136"/>
          <c:h val="0.88442074948964711"/>
        </c:manualLayout>
      </c:layout>
      <c:pie3DChart>
        <c:varyColors val="1"/>
        <c:ser>
          <c:idx val="4"/>
          <c:order val="4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F8B8-415D-BB68-089790CE9A6C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F8B8-415D-BB68-089790CE9A6C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F8B8-415D-BB68-089790CE9A6C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F8B8-415D-BB68-089790CE9A6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'Doctorando Derecho'!$B$43:$B$46</c:f>
              <c:strCache>
                <c:ptCount val="4"/>
                <c:pt idx="0">
                  <c:v>Página web de la Universidad</c:v>
                </c:pt>
                <c:pt idx="1">
                  <c:v>Anuncios en medios de comunicación</c:v>
                </c:pt>
                <c:pt idx="2">
                  <c:v>Alguna persona relacionada con la UJA</c:v>
                </c:pt>
                <c:pt idx="3">
                  <c:v>Otro</c:v>
                </c:pt>
              </c:strCache>
            </c:strRef>
          </c:cat>
          <c:val>
            <c:numRef>
              <c:f>'Doctorando Derecho'!$G$43:$G$46</c:f>
              <c:numCache>
                <c:formatCode>General</c:formatCode>
                <c:ptCount val="4"/>
                <c:pt idx="0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8B8-415D-BB68-089790CE9A6C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dPt>
                  <c:idx val="0"/>
                  <c:bubble3D val="0"/>
                  <c:spPr>
                    <a:gradFill rotWithShape="1">
                      <a:gsLst>
                        <a:gs pos="0">
                          <a:schemeClr val="accent1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1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1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>
                    <c:ext xmlns:c16="http://schemas.microsoft.com/office/drawing/2014/chart" uri="{C3380CC4-5D6E-409C-BE32-E72D297353CC}">
                      <c16:uniqueId val="{0000000A-F8B8-415D-BB68-089790CE9A6C}"/>
                    </c:ext>
                  </c:extLst>
                </c:dPt>
                <c:dPt>
                  <c:idx val="1"/>
                  <c:bubble3D val="0"/>
                  <c:spPr>
                    <a:gradFill rotWithShape="1">
                      <a:gsLst>
                        <a:gs pos="0">
                          <a:schemeClr val="accent2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2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2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>
                    <c:ext xmlns:c16="http://schemas.microsoft.com/office/drawing/2014/chart" uri="{C3380CC4-5D6E-409C-BE32-E72D297353CC}">
                      <c16:uniqueId val="{0000000C-F8B8-415D-BB68-089790CE9A6C}"/>
                    </c:ext>
                  </c:extLst>
                </c:dPt>
                <c:dPt>
                  <c:idx val="2"/>
                  <c:bubble3D val="0"/>
                  <c:spPr>
                    <a:gradFill rotWithShape="1">
                      <a:gsLst>
                        <a:gs pos="0">
                          <a:schemeClr val="accent3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3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3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>
                    <c:ext xmlns:c16="http://schemas.microsoft.com/office/drawing/2014/chart" uri="{C3380CC4-5D6E-409C-BE32-E72D297353CC}">
                      <c16:uniqueId val="{0000000E-F8B8-415D-BB68-089790CE9A6C}"/>
                    </c:ext>
                  </c:extLst>
                </c:dPt>
                <c:dPt>
                  <c:idx val="3"/>
                  <c:bubble3D val="0"/>
                  <c:spPr>
                    <a:gradFill rotWithShape="1">
                      <a:gsLst>
                        <a:gs pos="0">
                          <a:schemeClr val="accent4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4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4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>
                    <c:ext xmlns:c16="http://schemas.microsoft.com/office/drawing/2014/chart" uri="{C3380CC4-5D6E-409C-BE32-E72D297353CC}">
                      <c16:uniqueId val="{00000010-F8B8-415D-BB68-089790CE9A6C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inEnd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'Doctorando Derecho'!$B$43:$B$46</c15:sqref>
                        </c15:formulaRef>
                      </c:ext>
                    </c:extLst>
                    <c:strCache>
                      <c:ptCount val="4"/>
                      <c:pt idx="0">
                        <c:v>Página web de la Universidad</c:v>
                      </c:pt>
                      <c:pt idx="1">
                        <c:v>Anuncios en medios de comunicación</c:v>
                      </c:pt>
                      <c:pt idx="2">
                        <c:v>Alguna persona relacionada con la UJA</c:v>
                      </c:pt>
                      <c:pt idx="3">
                        <c:v>Otro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'Doctorando Derecho'!$C$43:$C$46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1-F8B8-415D-BB68-089790CE9A6C}"/>
                  </c:ext>
                </c:extLst>
              </c15:ser>
            </c15:filteredPieSeries>
            <c15:filteredPieSeries>
              <c15:ser>
                <c:idx val="1"/>
                <c:order val="1"/>
                <c:dPt>
                  <c:idx val="0"/>
                  <c:bubble3D val="0"/>
                  <c:spPr>
                    <a:gradFill rotWithShape="1">
                      <a:gsLst>
                        <a:gs pos="0">
                          <a:schemeClr val="accent1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1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1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3-F8B8-415D-BB68-089790CE9A6C}"/>
                    </c:ext>
                  </c:extLst>
                </c:dPt>
                <c:dPt>
                  <c:idx val="1"/>
                  <c:bubble3D val="0"/>
                  <c:spPr>
                    <a:gradFill rotWithShape="1">
                      <a:gsLst>
                        <a:gs pos="0">
                          <a:schemeClr val="accent2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2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2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5-F8B8-415D-BB68-089790CE9A6C}"/>
                    </c:ext>
                  </c:extLst>
                </c:dPt>
                <c:dPt>
                  <c:idx val="2"/>
                  <c:bubble3D val="0"/>
                  <c:spPr>
                    <a:gradFill rotWithShape="1">
                      <a:gsLst>
                        <a:gs pos="0">
                          <a:schemeClr val="accent3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3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3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7-F8B8-415D-BB68-089790CE9A6C}"/>
                    </c:ext>
                  </c:extLst>
                </c:dPt>
                <c:dPt>
                  <c:idx val="3"/>
                  <c:bubble3D val="0"/>
                  <c:spPr>
                    <a:gradFill rotWithShape="1">
                      <a:gsLst>
                        <a:gs pos="0">
                          <a:schemeClr val="accent4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4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4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9-F8B8-415D-BB68-089790CE9A6C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inEnd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'Doctorando Derecho'!$B$43:$B$46</c15:sqref>
                        </c15:formulaRef>
                      </c:ext>
                    </c:extLst>
                    <c:strCache>
                      <c:ptCount val="4"/>
                      <c:pt idx="0">
                        <c:v>Página web de la Universidad</c:v>
                      </c:pt>
                      <c:pt idx="1">
                        <c:v>Anuncios en medios de comunicación</c:v>
                      </c:pt>
                      <c:pt idx="2">
                        <c:v>Alguna persona relacionada con la UJA</c:v>
                      </c:pt>
                      <c:pt idx="3">
                        <c:v>Otro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'Doctorando Derecho'!$D$43:$D$46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F8B8-415D-BB68-089790CE9A6C}"/>
                  </c:ext>
                </c:extLst>
              </c15:ser>
            </c15:filteredPieSeries>
            <c15:filteredPieSeries>
              <c15:ser>
                <c:idx val="2"/>
                <c:order val="2"/>
                <c:dPt>
                  <c:idx val="0"/>
                  <c:bubble3D val="0"/>
                  <c:spPr>
                    <a:gradFill rotWithShape="1">
                      <a:gsLst>
                        <a:gs pos="0">
                          <a:schemeClr val="accent1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1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1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C-F8B8-415D-BB68-089790CE9A6C}"/>
                    </c:ext>
                  </c:extLst>
                </c:dPt>
                <c:dPt>
                  <c:idx val="1"/>
                  <c:bubble3D val="0"/>
                  <c:spPr>
                    <a:gradFill rotWithShape="1">
                      <a:gsLst>
                        <a:gs pos="0">
                          <a:schemeClr val="accent2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2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2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E-F8B8-415D-BB68-089790CE9A6C}"/>
                    </c:ext>
                  </c:extLst>
                </c:dPt>
                <c:dPt>
                  <c:idx val="2"/>
                  <c:bubble3D val="0"/>
                  <c:spPr>
                    <a:gradFill rotWithShape="1">
                      <a:gsLst>
                        <a:gs pos="0">
                          <a:schemeClr val="accent3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3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3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0-F8B8-415D-BB68-089790CE9A6C}"/>
                    </c:ext>
                  </c:extLst>
                </c:dPt>
                <c:dPt>
                  <c:idx val="3"/>
                  <c:bubble3D val="0"/>
                  <c:spPr>
                    <a:gradFill rotWithShape="1">
                      <a:gsLst>
                        <a:gs pos="0">
                          <a:schemeClr val="accent4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4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4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2-F8B8-415D-BB68-089790CE9A6C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inEnd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'Doctorando Derecho'!$B$43:$B$46</c15:sqref>
                        </c15:formulaRef>
                      </c:ext>
                    </c:extLst>
                    <c:strCache>
                      <c:ptCount val="4"/>
                      <c:pt idx="0">
                        <c:v>Página web de la Universidad</c:v>
                      </c:pt>
                      <c:pt idx="1">
                        <c:v>Anuncios en medios de comunicación</c:v>
                      </c:pt>
                      <c:pt idx="2">
                        <c:v>Alguna persona relacionada con la UJA</c:v>
                      </c:pt>
                      <c:pt idx="3">
                        <c:v>Otro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'Doctorando Derecho'!$E$43:$E$46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3-F8B8-415D-BB68-089790CE9A6C}"/>
                  </c:ext>
                </c:extLst>
              </c15:ser>
            </c15:filteredPieSeries>
            <c15:filteredPieSeries>
              <c15:ser>
                <c:idx val="3"/>
                <c:order val="3"/>
                <c:dPt>
                  <c:idx val="0"/>
                  <c:bubble3D val="0"/>
                  <c:spPr>
                    <a:gradFill rotWithShape="1">
                      <a:gsLst>
                        <a:gs pos="0">
                          <a:schemeClr val="accent1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1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1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5-F8B8-415D-BB68-089790CE9A6C}"/>
                    </c:ext>
                  </c:extLst>
                </c:dPt>
                <c:dPt>
                  <c:idx val="1"/>
                  <c:bubble3D val="0"/>
                  <c:spPr>
                    <a:gradFill rotWithShape="1">
                      <a:gsLst>
                        <a:gs pos="0">
                          <a:schemeClr val="accent2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2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2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7-F8B8-415D-BB68-089790CE9A6C}"/>
                    </c:ext>
                  </c:extLst>
                </c:dPt>
                <c:dPt>
                  <c:idx val="2"/>
                  <c:bubble3D val="0"/>
                  <c:spPr>
                    <a:gradFill rotWithShape="1">
                      <a:gsLst>
                        <a:gs pos="0">
                          <a:schemeClr val="accent3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3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3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9-F8B8-415D-BB68-089790CE9A6C}"/>
                    </c:ext>
                  </c:extLst>
                </c:dPt>
                <c:dPt>
                  <c:idx val="3"/>
                  <c:bubble3D val="0"/>
                  <c:spPr>
                    <a:gradFill rotWithShape="1">
                      <a:gsLst>
                        <a:gs pos="0">
                          <a:schemeClr val="accent4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4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4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B-F8B8-415D-BB68-089790CE9A6C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inEnd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'Doctorando Derecho'!$B$43:$B$46</c15:sqref>
                        </c15:formulaRef>
                      </c:ext>
                    </c:extLst>
                    <c:strCache>
                      <c:ptCount val="4"/>
                      <c:pt idx="0">
                        <c:v>Página web de la Universidad</c:v>
                      </c:pt>
                      <c:pt idx="1">
                        <c:v>Anuncios en medios de comunicación</c:v>
                      </c:pt>
                      <c:pt idx="2">
                        <c:v>Alguna persona relacionada con la UJA</c:v>
                      </c:pt>
                      <c:pt idx="3">
                        <c:v>Otro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'Doctorando Derecho'!$F$43:$F$46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C-F8B8-415D-BB68-089790CE9A6C}"/>
                  </c:ext>
                </c:extLst>
              </c15:ser>
            </c15:filteredPieSeries>
            <c15:filteredPieSeries>
              <c15:ser>
                <c:idx val="5"/>
                <c:order val="5"/>
                <c:dPt>
                  <c:idx val="0"/>
                  <c:bubble3D val="0"/>
                  <c:spPr>
                    <a:gradFill rotWithShape="1">
                      <a:gsLst>
                        <a:gs pos="0">
                          <a:schemeClr val="accent1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1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1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E-F8B8-415D-BB68-089790CE9A6C}"/>
                    </c:ext>
                  </c:extLst>
                </c:dPt>
                <c:dPt>
                  <c:idx val="1"/>
                  <c:bubble3D val="0"/>
                  <c:spPr>
                    <a:gradFill rotWithShape="1">
                      <a:gsLst>
                        <a:gs pos="0">
                          <a:schemeClr val="accent2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2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2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0-F8B8-415D-BB68-089790CE9A6C}"/>
                    </c:ext>
                  </c:extLst>
                </c:dPt>
                <c:dPt>
                  <c:idx val="2"/>
                  <c:bubble3D val="0"/>
                  <c:spPr>
                    <a:gradFill rotWithShape="1">
                      <a:gsLst>
                        <a:gs pos="0">
                          <a:schemeClr val="accent3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3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3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2-F8B8-415D-BB68-089790CE9A6C}"/>
                    </c:ext>
                  </c:extLst>
                </c:dPt>
                <c:dPt>
                  <c:idx val="3"/>
                  <c:bubble3D val="0"/>
                  <c:spPr>
                    <a:gradFill rotWithShape="1">
                      <a:gsLst>
                        <a:gs pos="0">
                          <a:schemeClr val="accent4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4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4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4-F8B8-415D-BB68-089790CE9A6C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inEnd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'Doctorando Derecho'!$B$43:$B$46</c15:sqref>
                        </c15:formulaRef>
                      </c:ext>
                    </c:extLst>
                    <c:strCache>
                      <c:ptCount val="4"/>
                      <c:pt idx="0">
                        <c:v>Página web de la Universidad</c:v>
                      </c:pt>
                      <c:pt idx="1">
                        <c:v>Anuncios en medios de comunicación</c:v>
                      </c:pt>
                      <c:pt idx="2">
                        <c:v>Alguna persona relacionada con la UJA</c:v>
                      </c:pt>
                      <c:pt idx="3">
                        <c:v>Otro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'Doctorando Derecho'!$H$43:$H$46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5-F8B8-415D-BB68-089790CE9A6C}"/>
                  </c:ext>
                </c:extLst>
              </c15:ser>
            </c15:filteredPieSeries>
          </c:ext>
        </c:extLst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7422520086558593"/>
          <c:y val="0.20428186060075823"/>
          <c:w val="0.40006317540226505"/>
          <c:h val="0.53182925051035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27435233413352E-2"/>
          <c:y val="5.8745326991389658E-2"/>
          <c:w val="0.91997256476658662"/>
          <c:h val="0.82747887056103675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30000">
                  <a:srgbClr val="00B0F0">
                    <a:alpha val="77000"/>
                  </a:srgbClr>
                </a:gs>
                <a:gs pos="50000">
                  <a:srgbClr val="4F81BD">
                    <a:tint val="44500"/>
                    <a:satMod val="160000"/>
                  </a:srgbClr>
                </a:gs>
                <a:gs pos="100000">
                  <a:srgbClr val="4F81BD">
                    <a:tint val="23500"/>
                    <a:satMod val="160000"/>
                  </a:srgbClr>
                </a:gs>
              </a:gsLst>
              <a:lin ang="540000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'Tutor Derecho'!$B$23:$B$25</c:f>
              <c:strCache>
                <c:ptCount val="3"/>
                <c:pt idx="0">
                  <c:v>Director</c:v>
                </c:pt>
                <c:pt idx="1">
                  <c:v>Tutor</c:v>
                </c:pt>
                <c:pt idx="2">
                  <c:v>Ambas</c:v>
                </c:pt>
              </c:strCache>
            </c:strRef>
          </c:cat>
          <c:val>
            <c:numRef>
              <c:f>'Tutor Derecho'!$C$23:$C$25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84-46F2-B3A6-F2D8DF7B5DA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724163416"/>
        <c:axId val="724164200"/>
      </c:barChart>
      <c:catAx>
        <c:axId val="7241634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600" b="1"/>
            </a:pPr>
            <a:endParaRPr lang="es-ES"/>
          </a:p>
        </c:txPr>
        <c:crossAx val="724164200"/>
        <c:crosses val="autoZero"/>
        <c:auto val="1"/>
        <c:lblAlgn val="ctr"/>
        <c:lblOffset val="100"/>
        <c:noMultiLvlLbl val="0"/>
      </c:catAx>
      <c:valAx>
        <c:axId val="7241642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72416341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FF0000"/>
            </a:solidFill>
          </c:spPr>
          <c:explosion val="25"/>
          <c:dPt>
            <c:idx val="1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4-EBA9-40D5-B196-193E7946D737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25400">
                <a:solidFill>
                  <a:srgbClr val="00B05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F496-4FC5-98E9-92A0EF17A0C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'Tutor Derecho'!$B$152:$B$153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'Tutor Derecho'!$C$152:$C$153</c:f>
              <c:numCache>
                <c:formatCode>General</c:formatCode>
                <c:ptCount val="2"/>
                <c:pt idx="0">
                  <c:v>2</c:v>
                </c:pt>
                <c:pt idx="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496-4FC5-98E9-92A0EF17A0C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857713668144426"/>
          <c:y val="0.17110117882663511"/>
          <c:w val="0.13166607115287071"/>
          <c:h val="0.2444690813648302"/>
        </c:manualLayout>
      </c:layout>
      <c:overlay val="0"/>
      <c:txPr>
        <a:bodyPr/>
        <a:lstStyle/>
        <a:p>
          <a:pPr rtl="0">
            <a:defRPr sz="1400"/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414337</xdr:colOff>
      <xdr:row>1</xdr:row>
      <xdr:rowOff>140494</xdr:rowOff>
    </xdr:from>
    <xdr:to>
      <xdr:col>7</xdr:col>
      <xdr:colOff>567541</xdr:colOff>
      <xdr:row>5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9453562" y="330994"/>
          <a:ext cx="743754" cy="7421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</xdr:row>
      <xdr:rowOff>0</xdr:rowOff>
    </xdr:from>
    <xdr:to>
      <xdr:col>15</xdr:col>
      <xdr:colOff>308694</xdr:colOff>
      <xdr:row>22</xdr:row>
      <xdr:rowOff>133350</xdr:rowOff>
    </xdr:to>
    <xdr:sp macro="" textlink="">
      <xdr:nvSpPr>
        <xdr:cNvPr id="3" name="9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2114550"/>
          <a:ext cx="15386769" cy="2228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600" b="1" i="0" u="sng"/>
            <a:t>FICHA TÉCNICA ENCUESTA</a:t>
          </a:r>
        </a:p>
        <a:p>
          <a:pPr algn="l"/>
          <a:r>
            <a:rPr lang="es-ES" sz="1400" b="1" i="0" u="sng"/>
            <a:t>POBLACIÓN</a:t>
          </a:r>
          <a:r>
            <a:rPr lang="es-ES" sz="1400" b="1" i="0" u="sng" baseline="0"/>
            <a:t> ESTUDIO: </a:t>
          </a:r>
          <a:r>
            <a:rPr lang="es-ES" sz="1400" b="1" i="0" u="none" baseline="0"/>
            <a:t>Alumnos matriculados en el programa de doctorado en </a:t>
          </a:r>
          <a:r>
            <a:rPr lang="es-ES" sz="1400" b="1" i="0" u="none" baseline="0">
              <a:solidFill>
                <a:sysClr val="windowText" lastClr="000000"/>
              </a:solidFill>
            </a:rPr>
            <a:t>Derecho</a:t>
          </a:r>
        </a:p>
        <a:p>
          <a:pPr algn="l"/>
          <a:r>
            <a:rPr lang="es-ES" sz="1400" b="1" i="0" u="sng" baseline="0"/>
            <a:t>Tamaño óptimo</a:t>
          </a:r>
          <a:r>
            <a:rPr lang="es-ES" sz="1400" b="1" i="0" u="none" baseline="0">
              <a:solidFill>
                <a:sysClr val="windowText" lastClr="000000"/>
              </a:solidFill>
            </a:rPr>
            <a:t>: 39  ; calculado para un error de muestreo del (+)(-) 10% y un nivel de confianza del 95%</a:t>
          </a:r>
        </a:p>
        <a:p>
          <a:pPr algn="l"/>
          <a:r>
            <a:rPr lang="es-ES" sz="1400" b="1" i="0" u="sng" baseline="0">
              <a:solidFill>
                <a:sysClr val="windowText" lastClr="000000"/>
              </a:solidFill>
            </a:rPr>
            <a:t>Tipo de muestreo</a:t>
          </a:r>
          <a:r>
            <a:rPr lang="es-ES" sz="1400" b="1" i="0" u="none" baseline="0">
              <a:solidFill>
                <a:sysClr val="windowText" lastClr="000000"/>
              </a:solidFill>
            </a:rPr>
            <a:t>: Alumnos matriculados en el programa localizables por email</a:t>
          </a:r>
        </a:p>
        <a:p>
          <a:pPr algn="l"/>
          <a:r>
            <a:rPr lang="es-ES" sz="1400" b="1" i="0" u="sng" baseline="0">
              <a:solidFill>
                <a:sysClr val="windowText" lastClr="000000"/>
              </a:solidFill>
            </a:rPr>
            <a:t>Fecha recogida</a:t>
          </a:r>
          <a:r>
            <a:rPr lang="es-ES" sz="1400" b="1" i="0" u="none" baseline="0">
              <a:solidFill>
                <a:sysClr val="windowText" lastClr="000000"/>
              </a:solidFill>
            </a:rPr>
            <a:t>: </a:t>
          </a:r>
          <a:r>
            <a:rPr lang="es-ES" sz="1400" b="1" i="0" u="none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Junio 2022</a:t>
          </a:r>
        </a:p>
        <a:p>
          <a:pPr algn="l"/>
          <a:r>
            <a:rPr lang="es-ES" sz="1400" b="1" i="0" u="none" baseline="0">
              <a:solidFill>
                <a:sysClr val="windowText" lastClr="000000"/>
              </a:solidFill>
            </a:rPr>
            <a:t>Método de entrevista: encuesta realizada a través de la plataforma de encuestas on-line de la Universidad de Jaén</a:t>
          </a:r>
        </a:p>
        <a:p>
          <a:pPr marL="0" indent="0" algn="l"/>
          <a:r>
            <a:rPr lang="es-ES" sz="1400" b="1" i="0" u="sng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Nº de encuestas recogidas: 10 </a:t>
          </a:r>
          <a:r>
            <a:rPr lang="es-ES" sz="1400" b="1" i="0" u="sng" strike="noStrike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</a:t>
          </a:r>
          <a:r>
            <a:rPr lang="es-ES" sz="1400" b="1" i="0" u="sng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/Nº encuestas mínimas necesarias: 39</a:t>
          </a:r>
        </a:p>
        <a:p>
          <a:pPr marL="0" indent="0" algn="l"/>
          <a:r>
            <a:rPr lang="es-ES" sz="1400" b="1" i="0" u="sng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Porcentaje de encuestas recogidas sobre estudiantes localizables (con email): 10 / 65 = 15,38 </a:t>
          </a:r>
          <a:r>
            <a:rPr lang="es-ES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%</a:t>
          </a:r>
          <a:endParaRPr lang="es-ES" sz="1400" b="1" i="0" u="sng" strike="noStrike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l"/>
          <a:endParaRPr lang="es-ES" sz="1400" b="1" i="0" u="sng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endParaRPr lang="es-ES" sz="1400" b="1" i="0" u="none" baseline="0"/>
        </a:p>
      </xdr:txBody>
    </xdr:sp>
    <xdr:clientData/>
  </xdr:twoCellAnchor>
  <xdr:twoCellAnchor>
    <xdr:from>
      <xdr:col>10</xdr:col>
      <xdr:colOff>202406</xdr:colOff>
      <xdr:row>38</xdr:row>
      <xdr:rowOff>188118</xdr:rowOff>
    </xdr:from>
    <xdr:to>
      <xdr:col>18</xdr:col>
      <xdr:colOff>583406</xdr:colOff>
      <xdr:row>50</xdr:row>
      <xdr:rowOff>2381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439468</xdr:colOff>
      <xdr:row>0</xdr:row>
      <xdr:rowOff>172358</xdr:rowOff>
    </xdr:from>
    <xdr:ext cx="738311" cy="742156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4209897" y="172358"/>
          <a:ext cx="738311" cy="7421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0</xdr:col>
      <xdr:colOff>123106</xdr:colOff>
      <xdr:row>8</xdr:row>
      <xdr:rowOff>127000</xdr:rowOff>
    </xdr:from>
    <xdr:to>
      <xdr:col>14</xdr:col>
      <xdr:colOff>269875</xdr:colOff>
      <xdr:row>16</xdr:row>
      <xdr:rowOff>31750</xdr:rowOff>
    </xdr:to>
    <xdr:sp macro="" textlink="">
      <xdr:nvSpPr>
        <xdr:cNvPr id="3" name="9 CuadroText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23106" y="1717675"/>
          <a:ext cx="9452694" cy="2228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FICHA TÉCNICA ENCUESTA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POBLACIÓN ESTUDIO: 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Tutores y Directores del programa de doctorado en Derecho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Tamaño óptimo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: 33  ; calculado para un error de muestreo del (+)(-) 10% y un nivel de confianza del 95%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Tipo de muestreo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: Tutores y Directores del programa localizables por email</a:t>
          </a:r>
        </a:p>
        <a:p>
          <a:pPr eaLnBrk="1" fontAlgn="auto" latinLnBrk="0" hangingPunct="1"/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Fecha recogida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: </a:t>
          </a:r>
          <a:r>
            <a:rPr lang="es-ES" sz="14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Junio 2022</a:t>
          </a:r>
          <a:endParaRPr lang="es-ES" sz="1400"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Método de entrevista: encuesta realizada a través de la plataforma de encuestas on-line de la Universidad de Jaén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Nº de encuestas recogidas: 10 /Nº encuestas mínimas necesarias: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33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Porcentaje de encuestas recogidas sobre tutores y directores localizables (con e-mail):  10 / 49 = 20,41 %</a:t>
          </a:r>
          <a:endParaRPr kumimoji="0" lang="es-ES" sz="1400" b="1" i="0" u="sng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4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31749</xdr:colOff>
      <xdr:row>21</xdr:row>
      <xdr:rowOff>31750</xdr:rowOff>
    </xdr:from>
    <xdr:to>
      <xdr:col>14</xdr:col>
      <xdr:colOff>0</xdr:colOff>
      <xdr:row>34</xdr:row>
      <xdr:rowOff>111126</xdr:rowOff>
    </xdr:to>
    <xdr:graphicFrame macro="">
      <xdr:nvGraphicFramePr>
        <xdr:cNvPr id="4" name="10 Gráfic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133803</xdr:colOff>
      <xdr:row>98</xdr:row>
      <xdr:rowOff>104321</xdr:rowOff>
    </xdr:from>
    <xdr:to>
      <xdr:col>13</xdr:col>
      <xdr:colOff>149679</xdr:colOff>
      <xdr:row>112</xdr:row>
      <xdr:rowOff>136071</xdr:rowOff>
    </xdr:to>
    <xdr:graphicFrame macro="">
      <xdr:nvGraphicFramePr>
        <xdr:cNvPr id="5" name="6 Gráfico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N180"/>
  <sheetViews>
    <sheetView tabSelected="1" view="pageBreakPreview" zoomScale="90" zoomScaleNormal="100" zoomScaleSheetLayoutView="90" workbookViewId="0">
      <selection activeCell="A180" sqref="A180:D180"/>
    </sheetView>
  </sheetViews>
  <sheetFormatPr baseColWidth="10" defaultRowHeight="15"/>
  <cols>
    <col min="1" max="1" width="89.85546875" style="50" customWidth="1"/>
    <col min="2" max="2" width="10.28515625" style="50" customWidth="1"/>
    <col min="3" max="8" width="8.85546875" style="31" customWidth="1"/>
    <col min="9" max="9" width="10" style="31" customWidth="1"/>
    <col min="10" max="15" width="10.5703125" style="31" customWidth="1"/>
    <col min="16" max="16" width="12.85546875" style="31" customWidth="1"/>
    <col min="17" max="17" width="13.28515625" style="31" customWidth="1"/>
    <col min="18" max="18" width="9.7109375" style="186" customWidth="1"/>
    <col min="19" max="19" width="10.5703125" style="186" customWidth="1"/>
    <col min="20" max="20" width="10.85546875" style="186" customWidth="1"/>
    <col min="21" max="21" width="10.42578125" style="186" customWidth="1"/>
    <col min="22" max="22" width="95.28515625" style="31" hidden="1" customWidth="1"/>
    <col min="23" max="30" width="11.140625" style="31" hidden="1" customWidth="1"/>
    <col min="31" max="31" width="79.5703125" style="31" hidden="1" customWidth="1"/>
    <col min="32" max="39" width="11.140625" style="31" hidden="1" customWidth="1"/>
    <col min="40" max="40" width="0" style="31" hidden="1" customWidth="1"/>
    <col min="41" max="16384" width="11.42578125" style="31"/>
  </cols>
  <sheetData>
    <row r="1" spans="1:40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185"/>
      <c r="S1" s="185"/>
      <c r="T1" s="185"/>
      <c r="U1" s="185"/>
      <c r="V1" s="31" t="s">
        <v>113</v>
      </c>
      <c r="W1" s="31" t="s">
        <v>114</v>
      </c>
      <c r="X1" s="31">
        <v>1</v>
      </c>
      <c r="Y1" s="31">
        <v>2</v>
      </c>
      <c r="Z1" s="31">
        <v>3</v>
      </c>
      <c r="AA1" s="31">
        <v>4</v>
      </c>
      <c r="AB1" s="31">
        <v>5</v>
      </c>
      <c r="AC1" s="31" t="s">
        <v>0</v>
      </c>
      <c r="AD1" s="31" t="s">
        <v>1</v>
      </c>
      <c r="AE1" s="31" t="s">
        <v>113</v>
      </c>
      <c r="AF1" s="31">
        <v>1</v>
      </c>
      <c r="AG1" s="31">
        <v>2</v>
      </c>
      <c r="AH1" s="31">
        <v>3</v>
      </c>
      <c r="AI1" s="31">
        <v>4</v>
      </c>
      <c r="AJ1" s="31">
        <v>5</v>
      </c>
      <c r="AK1" s="31" t="s">
        <v>1</v>
      </c>
    </row>
    <row r="2" spans="1:40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185"/>
      <c r="S2" s="185"/>
      <c r="T2" s="185"/>
      <c r="U2" s="185"/>
      <c r="V2" s="31" t="s">
        <v>115</v>
      </c>
      <c r="W2" s="31">
        <v>0</v>
      </c>
      <c r="X2" s="31">
        <v>0</v>
      </c>
      <c r="Y2" s="31">
        <v>1</v>
      </c>
      <c r="Z2" s="31">
        <v>1</v>
      </c>
      <c r="AA2" s="31">
        <v>1</v>
      </c>
      <c r="AB2" s="31">
        <v>1</v>
      </c>
      <c r="AC2" s="31">
        <v>0</v>
      </c>
      <c r="AD2" s="31">
        <v>4</v>
      </c>
      <c r="AE2" s="31" t="s">
        <v>115</v>
      </c>
      <c r="AF2" s="31">
        <v>0</v>
      </c>
      <c r="AG2" s="31">
        <v>1</v>
      </c>
      <c r="AH2" s="31">
        <v>1</v>
      </c>
      <c r="AI2" s="31">
        <v>1</v>
      </c>
      <c r="AJ2" s="31">
        <v>1</v>
      </c>
      <c r="AK2" s="31">
        <v>3.5</v>
      </c>
      <c r="AL2" s="31">
        <v>1.29</v>
      </c>
      <c r="AM2" s="31">
        <v>4</v>
      </c>
      <c r="AN2" s="31">
        <v>2</v>
      </c>
    </row>
    <row r="3" spans="1:40">
      <c r="A3" s="97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185"/>
      <c r="S3" s="185"/>
      <c r="T3" s="185"/>
      <c r="U3" s="185"/>
      <c r="V3" s="31" t="s">
        <v>116</v>
      </c>
      <c r="W3" s="31">
        <v>0</v>
      </c>
      <c r="X3" s="31">
        <v>0</v>
      </c>
      <c r="Y3" s="31">
        <v>0</v>
      </c>
      <c r="Z3" s="31">
        <v>0</v>
      </c>
      <c r="AA3" s="31">
        <v>2</v>
      </c>
      <c r="AB3" s="31">
        <v>2</v>
      </c>
      <c r="AC3" s="31">
        <v>0</v>
      </c>
      <c r="AD3" s="31">
        <v>4</v>
      </c>
      <c r="AE3" s="31" t="s">
        <v>116</v>
      </c>
      <c r="AF3" s="31">
        <v>0</v>
      </c>
      <c r="AG3" s="31">
        <v>0</v>
      </c>
      <c r="AH3" s="31">
        <v>0</v>
      </c>
      <c r="AI3" s="31">
        <v>2</v>
      </c>
      <c r="AJ3" s="31">
        <v>2</v>
      </c>
      <c r="AK3" s="31">
        <v>4.5</v>
      </c>
      <c r="AL3" s="31">
        <v>0.57999999999999996</v>
      </c>
      <c r="AM3" s="31">
        <v>5</v>
      </c>
      <c r="AN3" s="31">
        <v>4</v>
      </c>
    </row>
    <row r="4" spans="1:40">
      <c r="A4" s="97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185"/>
      <c r="S4" s="185"/>
      <c r="T4" s="185"/>
      <c r="U4" s="185"/>
      <c r="V4" s="31" t="s">
        <v>117</v>
      </c>
      <c r="W4" s="31">
        <v>0</v>
      </c>
      <c r="X4" s="31">
        <v>1</v>
      </c>
      <c r="Y4" s="31">
        <v>0</v>
      </c>
      <c r="Z4" s="31">
        <v>2</v>
      </c>
      <c r="AA4" s="31">
        <v>0</v>
      </c>
      <c r="AB4" s="31">
        <v>1</v>
      </c>
      <c r="AC4" s="31">
        <v>0</v>
      </c>
      <c r="AD4" s="31">
        <v>4</v>
      </c>
      <c r="AE4" s="31" t="s">
        <v>117</v>
      </c>
      <c r="AF4" s="31">
        <v>1</v>
      </c>
      <c r="AG4" s="31">
        <v>0</v>
      </c>
      <c r="AH4" s="31">
        <v>2</v>
      </c>
      <c r="AI4" s="31">
        <v>0</v>
      </c>
      <c r="AJ4" s="31">
        <v>1</v>
      </c>
      <c r="AK4" s="31">
        <v>3</v>
      </c>
      <c r="AL4" s="31">
        <v>1.63</v>
      </c>
      <c r="AM4" s="31">
        <v>3</v>
      </c>
      <c r="AN4" s="31">
        <v>3</v>
      </c>
    </row>
    <row r="5" spans="1:40">
      <c r="A5" s="97"/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185"/>
      <c r="S5" s="185"/>
      <c r="T5" s="185"/>
      <c r="U5" s="185"/>
      <c r="V5" s="31" t="s">
        <v>118</v>
      </c>
      <c r="W5" s="31">
        <v>0</v>
      </c>
      <c r="X5" s="31">
        <v>0</v>
      </c>
      <c r="Y5" s="31">
        <v>0</v>
      </c>
      <c r="Z5" s="31">
        <v>0</v>
      </c>
      <c r="AA5" s="31">
        <v>2</v>
      </c>
      <c r="AB5" s="31">
        <v>2</v>
      </c>
      <c r="AC5" s="31">
        <v>0</v>
      </c>
      <c r="AD5" s="31">
        <v>4</v>
      </c>
      <c r="AE5" s="31" t="s">
        <v>118</v>
      </c>
      <c r="AF5" s="31">
        <v>0</v>
      </c>
      <c r="AG5" s="31">
        <v>0</v>
      </c>
      <c r="AH5" s="31">
        <v>0</v>
      </c>
      <c r="AI5" s="31">
        <v>2</v>
      </c>
      <c r="AJ5" s="31">
        <v>2</v>
      </c>
      <c r="AK5" s="31">
        <v>4.5</v>
      </c>
      <c r="AL5" s="31">
        <v>0.57999999999999996</v>
      </c>
      <c r="AM5" s="31">
        <v>5</v>
      </c>
      <c r="AN5" s="31">
        <v>4</v>
      </c>
    </row>
    <row r="6" spans="1:40">
      <c r="A6" s="97"/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185"/>
      <c r="S6" s="185"/>
      <c r="T6" s="185"/>
      <c r="U6" s="185"/>
      <c r="V6" s="31" t="s">
        <v>119</v>
      </c>
      <c r="W6" s="31">
        <v>0</v>
      </c>
      <c r="X6" s="31">
        <v>0</v>
      </c>
      <c r="Y6" s="31">
        <v>1</v>
      </c>
      <c r="Z6" s="31">
        <v>1</v>
      </c>
      <c r="AA6" s="31">
        <v>0</v>
      </c>
      <c r="AB6" s="31">
        <v>2</v>
      </c>
      <c r="AC6" s="31">
        <v>0</v>
      </c>
      <c r="AD6" s="31">
        <v>4</v>
      </c>
      <c r="AE6" s="31" t="s">
        <v>119</v>
      </c>
      <c r="AF6" s="31">
        <v>0</v>
      </c>
      <c r="AG6" s="31">
        <v>1</v>
      </c>
      <c r="AH6" s="31">
        <v>1</v>
      </c>
      <c r="AI6" s="31">
        <v>0</v>
      </c>
      <c r="AJ6" s="31">
        <v>2</v>
      </c>
      <c r="AK6" s="31">
        <v>3.75</v>
      </c>
      <c r="AL6" s="31">
        <v>1.5</v>
      </c>
      <c r="AM6" s="31">
        <v>4</v>
      </c>
      <c r="AN6" s="31">
        <v>5</v>
      </c>
    </row>
    <row r="7" spans="1:40" ht="15.75">
      <c r="A7" s="210" t="s">
        <v>120</v>
      </c>
      <c r="B7" s="210"/>
      <c r="C7" s="210"/>
      <c r="D7" s="210"/>
      <c r="E7" s="210"/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  <c r="Q7" s="210"/>
      <c r="R7" s="210"/>
      <c r="S7" s="210"/>
      <c r="T7" s="210"/>
      <c r="U7" s="210"/>
      <c r="V7" s="31" t="s">
        <v>121</v>
      </c>
      <c r="W7" s="31">
        <v>0</v>
      </c>
      <c r="X7" s="31">
        <v>1</v>
      </c>
      <c r="Y7" s="31">
        <v>1</v>
      </c>
      <c r="Z7" s="31">
        <v>2</v>
      </c>
      <c r="AA7" s="31">
        <v>4</v>
      </c>
      <c r="AB7" s="31">
        <v>2</v>
      </c>
      <c r="AC7" s="31">
        <v>0</v>
      </c>
      <c r="AD7" s="31">
        <v>10</v>
      </c>
      <c r="AE7" s="31" t="s">
        <v>121</v>
      </c>
      <c r="AF7" s="31">
        <v>1</v>
      </c>
      <c r="AG7" s="31">
        <v>1</v>
      </c>
      <c r="AH7" s="31">
        <v>2</v>
      </c>
      <c r="AI7" s="31">
        <v>4</v>
      </c>
      <c r="AJ7" s="31">
        <v>2</v>
      </c>
      <c r="AK7" s="31">
        <v>3.5</v>
      </c>
      <c r="AL7" s="31">
        <v>1.27</v>
      </c>
      <c r="AM7" s="31">
        <v>4</v>
      </c>
      <c r="AN7" s="31">
        <v>4</v>
      </c>
    </row>
    <row r="8" spans="1:40" ht="15.75">
      <c r="A8" s="210" t="s">
        <v>3</v>
      </c>
      <c r="B8" s="210"/>
      <c r="C8" s="210"/>
      <c r="D8" s="210"/>
      <c r="E8" s="210"/>
      <c r="F8" s="210"/>
      <c r="G8" s="210"/>
      <c r="H8" s="210"/>
      <c r="I8" s="210"/>
      <c r="J8" s="210"/>
      <c r="K8" s="210"/>
      <c r="L8" s="210"/>
      <c r="M8" s="210"/>
      <c r="N8" s="210"/>
      <c r="O8" s="210"/>
      <c r="P8" s="210"/>
      <c r="Q8" s="210"/>
      <c r="R8" s="210"/>
      <c r="S8" s="210"/>
      <c r="T8" s="210"/>
      <c r="U8" s="210"/>
      <c r="V8" s="31" t="s">
        <v>122</v>
      </c>
      <c r="W8" s="31">
        <v>0</v>
      </c>
      <c r="X8" s="31">
        <v>0</v>
      </c>
      <c r="Y8" s="31">
        <v>0</v>
      </c>
      <c r="Z8" s="31">
        <v>0</v>
      </c>
      <c r="AA8" s="31">
        <v>0</v>
      </c>
      <c r="AB8" s="31">
        <v>0</v>
      </c>
      <c r="AC8" s="31">
        <v>0</v>
      </c>
      <c r="AD8" s="31">
        <v>0</v>
      </c>
      <c r="AE8" s="31" t="s">
        <v>122</v>
      </c>
      <c r="AF8" s="31">
        <v>0</v>
      </c>
      <c r="AG8" s="31">
        <v>0</v>
      </c>
      <c r="AH8" s="31">
        <v>0</v>
      </c>
      <c r="AI8" s="31">
        <v>0</v>
      </c>
      <c r="AJ8" s="31">
        <v>0</v>
      </c>
      <c r="AK8" s="31" t="s">
        <v>4</v>
      </c>
      <c r="AL8" s="31" t="s">
        <v>4</v>
      </c>
      <c r="AM8" s="31" t="s">
        <v>4</v>
      </c>
      <c r="AN8" s="31" t="s">
        <v>4</v>
      </c>
    </row>
    <row r="9" spans="1:40" ht="15" customHeight="1">
      <c r="A9" s="211" t="s">
        <v>264</v>
      </c>
      <c r="B9" s="211"/>
      <c r="C9" s="211"/>
      <c r="D9" s="211"/>
      <c r="E9" s="211"/>
      <c r="F9" s="211"/>
      <c r="G9" s="211"/>
      <c r="H9" s="211"/>
      <c r="I9" s="211"/>
      <c r="J9" s="211"/>
      <c r="K9" s="211"/>
      <c r="L9" s="211"/>
      <c r="M9" s="211"/>
      <c r="N9" s="211"/>
      <c r="O9" s="211"/>
      <c r="P9" s="211"/>
      <c r="Q9" s="211"/>
      <c r="R9" s="211"/>
      <c r="S9" s="211"/>
      <c r="T9" s="211"/>
      <c r="U9" s="211"/>
      <c r="V9" s="31" t="s">
        <v>123</v>
      </c>
      <c r="W9" s="31">
        <v>0</v>
      </c>
      <c r="X9" s="31">
        <v>0</v>
      </c>
      <c r="Y9" s="31">
        <v>0</v>
      </c>
      <c r="Z9" s="31">
        <v>0</v>
      </c>
      <c r="AA9" s="31">
        <v>0</v>
      </c>
      <c r="AB9" s="31">
        <v>1</v>
      </c>
      <c r="AC9" s="31">
        <v>3</v>
      </c>
      <c r="AD9" s="31">
        <v>4</v>
      </c>
      <c r="AE9" s="31" t="s">
        <v>123</v>
      </c>
      <c r="AF9" s="31">
        <v>0</v>
      </c>
      <c r="AG9" s="31">
        <v>0</v>
      </c>
      <c r="AH9" s="31">
        <v>0</v>
      </c>
      <c r="AI9" s="31">
        <v>0</v>
      </c>
      <c r="AJ9" s="31">
        <v>1</v>
      </c>
      <c r="AK9" s="31">
        <v>5</v>
      </c>
      <c r="AL9" s="31" t="s">
        <v>4</v>
      </c>
      <c r="AM9" s="31">
        <v>5</v>
      </c>
      <c r="AN9" s="31">
        <v>5</v>
      </c>
    </row>
    <row r="10" spans="1:40">
      <c r="A10" s="97"/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185"/>
      <c r="S10" s="185"/>
      <c r="T10" s="185"/>
      <c r="U10" s="185"/>
      <c r="V10" s="31" t="s">
        <v>124</v>
      </c>
      <c r="W10" s="31">
        <v>0</v>
      </c>
      <c r="X10" s="31">
        <v>3</v>
      </c>
      <c r="Y10" s="31">
        <v>0</v>
      </c>
      <c r="Z10" s="31">
        <v>0</v>
      </c>
      <c r="AA10" s="31">
        <v>6</v>
      </c>
      <c r="AB10" s="31">
        <v>1</v>
      </c>
      <c r="AC10" s="31">
        <v>0</v>
      </c>
      <c r="AD10" s="31">
        <v>10</v>
      </c>
      <c r="AE10" s="31" t="s">
        <v>124</v>
      </c>
      <c r="AF10" s="31">
        <v>3</v>
      </c>
      <c r="AG10" s="31">
        <v>0</v>
      </c>
      <c r="AH10" s="31">
        <v>0</v>
      </c>
      <c r="AI10" s="31">
        <v>6</v>
      </c>
      <c r="AJ10" s="31">
        <v>1</v>
      </c>
      <c r="AK10" s="31">
        <v>3.2</v>
      </c>
      <c r="AL10" s="31">
        <v>1.55</v>
      </c>
      <c r="AM10" s="31">
        <v>4</v>
      </c>
      <c r="AN10" s="31">
        <v>4</v>
      </c>
    </row>
    <row r="11" spans="1:40" ht="15" customHeight="1">
      <c r="A11" s="97"/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185"/>
      <c r="S11" s="185"/>
      <c r="T11" s="185"/>
      <c r="U11" s="185"/>
      <c r="V11" s="31" t="s">
        <v>125</v>
      </c>
      <c r="W11" s="31">
        <v>0</v>
      </c>
      <c r="X11" s="31">
        <v>3</v>
      </c>
      <c r="Y11" s="31">
        <v>1</v>
      </c>
      <c r="Z11" s="31">
        <v>0</v>
      </c>
      <c r="AA11" s="31">
        <v>5</v>
      </c>
      <c r="AB11" s="31">
        <v>1</v>
      </c>
      <c r="AC11" s="31">
        <v>0</v>
      </c>
      <c r="AD11" s="31">
        <v>10</v>
      </c>
      <c r="AE11" s="31" t="s">
        <v>125</v>
      </c>
      <c r="AF11" s="31">
        <v>3</v>
      </c>
      <c r="AG11" s="31">
        <v>1</v>
      </c>
      <c r="AH11" s="31">
        <v>0</v>
      </c>
      <c r="AI11" s="31">
        <v>5</v>
      </c>
      <c r="AJ11" s="31">
        <v>1</v>
      </c>
      <c r="AK11" s="31">
        <v>3</v>
      </c>
      <c r="AL11" s="31">
        <v>1.56</v>
      </c>
      <c r="AM11" s="31">
        <v>4</v>
      </c>
      <c r="AN11" s="31">
        <v>4</v>
      </c>
    </row>
    <row r="12" spans="1:40" ht="15" customHeight="1">
      <c r="A12" s="97"/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185"/>
      <c r="S12" s="185"/>
      <c r="T12" s="185"/>
      <c r="U12" s="185"/>
      <c r="V12" s="31" t="s">
        <v>126</v>
      </c>
      <c r="W12" s="31">
        <v>0</v>
      </c>
      <c r="X12" s="31">
        <v>0</v>
      </c>
      <c r="Y12" s="31">
        <v>0</v>
      </c>
      <c r="Z12" s="31">
        <v>0</v>
      </c>
      <c r="AA12" s="31">
        <v>0</v>
      </c>
      <c r="AB12" s="31">
        <v>0</v>
      </c>
      <c r="AC12" s="31">
        <v>0</v>
      </c>
      <c r="AD12" s="31">
        <v>0</v>
      </c>
      <c r="AE12" s="31" t="s">
        <v>126</v>
      </c>
      <c r="AF12" s="31">
        <v>0</v>
      </c>
      <c r="AG12" s="31">
        <v>0</v>
      </c>
      <c r="AH12" s="31">
        <v>0</v>
      </c>
      <c r="AI12" s="31">
        <v>0</v>
      </c>
      <c r="AJ12" s="31">
        <v>0</v>
      </c>
      <c r="AK12" s="31" t="s">
        <v>4</v>
      </c>
      <c r="AL12" s="31" t="s">
        <v>4</v>
      </c>
      <c r="AM12" s="31" t="s">
        <v>4</v>
      </c>
      <c r="AN12" s="31" t="s">
        <v>4</v>
      </c>
    </row>
    <row r="13" spans="1:40" ht="15" customHeight="1">
      <c r="A13" s="97"/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185"/>
      <c r="S13" s="185"/>
      <c r="T13" s="185"/>
      <c r="U13" s="185"/>
      <c r="V13" s="31" t="s">
        <v>127</v>
      </c>
      <c r="W13" s="31">
        <v>0</v>
      </c>
      <c r="X13" s="31">
        <v>0</v>
      </c>
      <c r="Y13" s="31">
        <v>0</v>
      </c>
      <c r="Z13" s="31">
        <v>0</v>
      </c>
      <c r="AA13" s="31">
        <v>0</v>
      </c>
      <c r="AB13" s="31">
        <v>0</v>
      </c>
      <c r="AC13" s="31">
        <v>0</v>
      </c>
      <c r="AD13" s="31">
        <v>0</v>
      </c>
      <c r="AE13" s="31" t="s">
        <v>127</v>
      </c>
      <c r="AF13" s="31">
        <v>0</v>
      </c>
      <c r="AG13" s="31">
        <v>0</v>
      </c>
      <c r="AH13" s="31">
        <v>0</v>
      </c>
      <c r="AI13" s="31">
        <v>0</v>
      </c>
      <c r="AJ13" s="31">
        <v>0</v>
      </c>
      <c r="AK13" s="31" t="s">
        <v>4</v>
      </c>
      <c r="AL13" s="31" t="s">
        <v>4</v>
      </c>
      <c r="AM13" s="31" t="s">
        <v>4</v>
      </c>
      <c r="AN13" s="31" t="s">
        <v>4</v>
      </c>
    </row>
    <row r="14" spans="1:40">
      <c r="A14" s="97"/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185"/>
      <c r="S14" s="185"/>
      <c r="T14" s="185"/>
      <c r="U14" s="185"/>
      <c r="V14" s="31" t="s">
        <v>128</v>
      </c>
      <c r="W14" s="31">
        <v>0</v>
      </c>
      <c r="X14" s="31">
        <v>0</v>
      </c>
      <c r="Y14" s="31">
        <v>0</v>
      </c>
      <c r="Z14" s="31">
        <v>0</v>
      </c>
      <c r="AA14" s="31">
        <v>0</v>
      </c>
      <c r="AB14" s="31">
        <v>0</v>
      </c>
      <c r="AC14" s="31">
        <v>0</v>
      </c>
      <c r="AD14" s="31">
        <v>0</v>
      </c>
      <c r="AE14" s="31" t="s">
        <v>128</v>
      </c>
      <c r="AF14" s="31">
        <v>0</v>
      </c>
      <c r="AG14" s="31">
        <v>0</v>
      </c>
      <c r="AH14" s="31">
        <v>0</v>
      </c>
      <c r="AI14" s="31">
        <v>0</v>
      </c>
      <c r="AJ14" s="31">
        <v>0</v>
      </c>
      <c r="AK14" s="31" t="s">
        <v>4</v>
      </c>
      <c r="AL14" s="31" t="s">
        <v>4</v>
      </c>
      <c r="AM14" s="31" t="s">
        <v>4</v>
      </c>
      <c r="AN14" s="31" t="s">
        <v>4</v>
      </c>
    </row>
    <row r="15" spans="1:40">
      <c r="A15" s="97"/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185"/>
      <c r="S15" s="185"/>
      <c r="T15" s="185"/>
      <c r="U15" s="185"/>
      <c r="V15" s="31" t="s">
        <v>129</v>
      </c>
      <c r="W15" s="31">
        <v>0</v>
      </c>
      <c r="X15" s="31">
        <v>0</v>
      </c>
      <c r="Y15" s="31">
        <v>0</v>
      </c>
      <c r="Z15" s="31">
        <v>0</v>
      </c>
      <c r="AA15" s="31">
        <v>0</v>
      </c>
      <c r="AB15" s="31">
        <v>0</v>
      </c>
      <c r="AC15" s="31">
        <v>0</v>
      </c>
      <c r="AD15" s="31">
        <v>0</v>
      </c>
      <c r="AE15" s="31" t="s">
        <v>129</v>
      </c>
      <c r="AF15" s="31">
        <v>0</v>
      </c>
      <c r="AG15" s="31">
        <v>0</v>
      </c>
      <c r="AH15" s="31">
        <v>0</v>
      </c>
      <c r="AI15" s="31">
        <v>0</v>
      </c>
      <c r="AJ15" s="31">
        <v>0</v>
      </c>
      <c r="AK15" s="31" t="s">
        <v>4</v>
      </c>
      <c r="AL15" s="31" t="s">
        <v>4</v>
      </c>
      <c r="AM15" s="31" t="s">
        <v>4</v>
      </c>
      <c r="AN15" s="31" t="s">
        <v>4</v>
      </c>
    </row>
    <row r="16" spans="1:40">
      <c r="A16" s="97"/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185"/>
      <c r="S16" s="185"/>
      <c r="T16" s="185"/>
      <c r="U16" s="185"/>
      <c r="V16" s="31" t="s">
        <v>130</v>
      </c>
      <c r="W16" s="31">
        <v>0</v>
      </c>
      <c r="X16" s="31">
        <v>0</v>
      </c>
      <c r="Y16" s="31">
        <v>0</v>
      </c>
      <c r="Z16" s="31">
        <v>0</v>
      </c>
      <c r="AA16" s="31">
        <v>0</v>
      </c>
      <c r="AB16" s="31">
        <v>0</v>
      </c>
      <c r="AC16" s="31">
        <v>0</v>
      </c>
      <c r="AD16" s="31">
        <v>0</v>
      </c>
      <c r="AE16" s="31" t="s">
        <v>130</v>
      </c>
      <c r="AF16" s="31">
        <v>0</v>
      </c>
      <c r="AG16" s="31">
        <v>0</v>
      </c>
      <c r="AH16" s="31">
        <v>0</v>
      </c>
      <c r="AI16" s="31">
        <v>0</v>
      </c>
      <c r="AJ16" s="31">
        <v>0</v>
      </c>
      <c r="AK16" s="31" t="s">
        <v>4</v>
      </c>
      <c r="AL16" s="31" t="s">
        <v>4</v>
      </c>
      <c r="AM16" s="31" t="s">
        <v>4</v>
      </c>
      <c r="AN16" s="31" t="s">
        <v>4</v>
      </c>
    </row>
    <row r="17" spans="1:40">
      <c r="A17" s="97"/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185"/>
      <c r="S17" s="185"/>
      <c r="T17" s="185"/>
      <c r="U17" s="185"/>
      <c r="V17" s="31" t="s">
        <v>131</v>
      </c>
      <c r="W17" s="31">
        <v>0</v>
      </c>
      <c r="X17" s="31">
        <v>1</v>
      </c>
      <c r="Y17" s="31">
        <v>0</v>
      </c>
      <c r="Z17" s="31">
        <v>2</v>
      </c>
      <c r="AA17" s="31">
        <v>4</v>
      </c>
      <c r="AB17" s="31">
        <v>3</v>
      </c>
      <c r="AC17" s="31">
        <v>0</v>
      </c>
      <c r="AD17" s="31">
        <v>10</v>
      </c>
      <c r="AE17" s="31" t="s">
        <v>131</v>
      </c>
      <c r="AF17" s="31">
        <v>1</v>
      </c>
      <c r="AG17" s="31">
        <v>0</v>
      </c>
      <c r="AH17" s="31">
        <v>2</v>
      </c>
      <c r="AI17" s="31">
        <v>4</v>
      </c>
      <c r="AJ17" s="31">
        <v>3</v>
      </c>
      <c r="AK17" s="31">
        <v>3.8</v>
      </c>
      <c r="AL17" s="31">
        <v>1.23</v>
      </c>
      <c r="AM17" s="31">
        <v>4</v>
      </c>
      <c r="AN17" s="31">
        <v>4</v>
      </c>
    </row>
    <row r="18" spans="1:40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185"/>
      <c r="S18" s="185"/>
      <c r="T18" s="185"/>
      <c r="U18" s="185"/>
      <c r="V18" s="31" t="s">
        <v>132</v>
      </c>
      <c r="W18" s="31">
        <v>0</v>
      </c>
      <c r="X18" s="31">
        <v>2</v>
      </c>
      <c r="Y18" s="31">
        <v>0</v>
      </c>
      <c r="Z18" s="31">
        <v>1</v>
      </c>
      <c r="AA18" s="31">
        <v>4</v>
      </c>
      <c r="AB18" s="31">
        <v>3</v>
      </c>
      <c r="AC18" s="31">
        <v>0</v>
      </c>
      <c r="AD18" s="31">
        <v>10</v>
      </c>
      <c r="AE18" s="31" t="s">
        <v>132</v>
      </c>
      <c r="AF18" s="31">
        <v>2</v>
      </c>
      <c r="AG18" s="31">
        <v>0</v>
      </c>
      <c r="AH18" s="31">
        <v>1</v>
      </c>
      <c r="AI18" s="31">
        <v>4</v>
      </c>
      <c r="AJ18" s="31">
        <v>3</v>
      </c>
      <c r="AK18" s="31">
        <v>3.6</v>
      </c>
      <c r="AL18" s="31">
        <v>1.51</v>
      </c>
      <c r="AM18" s="31">
        <v>4</v>
      </c>
      <c r="AN18" s="31">
        <v>4</v>
      </c>
    </row>
    <row r="19" spans="1:40">
      <c r="A19" s="97"/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185"/>
      <c r="S19" s="185"/>
      <c r="T19" s="185"/>
      <c r="U19" s="185"/>
      <c r="V19" s="31" t="s">
        <v>133</v>
      </c>
      <c r="W19" s="31">
        <v>0</v>
      </c>
      <c r="X19" s="31">
        <v>1</v>
      </c>
      <c r="Y19" s="31">
        <v>1</v>
      </c>
      <c r="Z19" s="31">
        <v>1</v>
      </c>
      <c r="AA19" s="31">
        <v>4</v>
      </c>
      <c r="AB19" s="31">
        <v>3</v>
      </c>
      <c r="AC19" s="31">
        <v>0</v>
      </c>
      <c r="AD19" s="31">
        <v>10</v>
      </c>
      <c r="AE19" s="31" t="s">
        <v>133</v>
      </c>
      <c r="AF19" s="31">
        <v>1</v>
      </c>
      <c r="AG19" s="31">
        <v>1</v>
      </c>
      <c r="AH19" s="31">
        <v>1</v>
      </c>
      <c r="AI19" s="31">
        <v>4</v>
      </c>
      <c r="AJ19" s="31">
        <v>3</v>
      </c>
      <c r="AK19" s="31">
        <v>3.7</v>
      </c>
      <c r="AL19" s="31">
        <v>1.34</v>
      </c>
      <c r="AM19" s="31">
        <v>4</v>
      </c>
      <c r="AN19" s="31">
        <v>4</v>
      </c>
    </row>
    <row r="20" spans="1:40">
      <c r="A20" s="97"/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185"/>
      <c r="S20" s="185"/>
      <c r="T20" s="185"/>
      <c r="U20" s="185"/>
      <c r="V20" s="31" t="s">
        <v>134</v>
      </c>
      <c r="W20" s="31">
        <v>0</v>
      </c>
      <c r="X20" s="31">
        <v>0</v>
      </c>
      <c r="Y20" s="31">
        <v>0</v>
      </c>
      <c r="Z20" s="31">
        <v>2</v>
      </c>
      <c r="AA20" s="31">
        <v>3</v>
      </c>
      <c r="AB20" s="31">
        <v>2</v>
      </c>
      <c r="AC20" s="31">
        <v>3</v>
      </c>
      <c r="AD20" s="31">
        <v>10</v>
      </c>
      <c r="AE20" s="31" t="s">
        <v>134</v>
      </c>
      <c r="AF20" s="31">
        <v>0</v>
      </c>
      <c r="AG20" s="31">
        <v>0</v>
      </c>
      <c r="AH20" s="31">
        <v>2</v>
      </c>
      <c r="AI20" s="31">
        <v>3</v>
      </c>
      <c r="AJ20" s="31">
        <v>2</v>
      </c>
      <c r="AK20" s="31">
        <v>4</v>
      </c>
      <c r="AL20" s="31">
        <v>0.82</v>
      </c>
      <c r="AM20" s="31">
        <v>4</v>
      </c>
      <c r="AN20" s="31">
        <v>4</v>
      </c>
    </row>
    <row r="21" spans="1:40">
      <c r="A21" s="97"/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185"/>
      <c r="S21" s="185"/>
      <c r="T21" s="185"/>
      <c r="U21" s="185"/>
      <c r="V21" s="31" t="s">
        <v>135</v>
      </c>
      <c r="W21" s="31">
        <v>0</v>
      </c>
      <c r="X21" s="31">
        <v>0</v>
      </c>
      <c r="Y21" s="31">
        <v>0</v>
      </c>
      <c r="Z21" s="31">
        <v>1</v>
      </c>
      <c r="AA21" s="31">
        <v>4</v>
      </c>
      <c r="AB21" s="31">
        <v>2</v>
      </c>
      <c r="AC21" s="31">
        <v>3</v>
      </c>
      <c r="AD21" s="31">
        <v>10</v>
      </c>
      <c r="AE21" s="31" t="s">
        <v>135</v>
      </c>
      <c r="AF21" s="31">
        <v>0</v>
      </c>
      <c r="AG21" s="31">
        <v>0</v>
      </c>
      <c r="AH21" s="31">
        <v>1</v>
      </c>
      <c r="AI21" s="31">
        <v>4</v>
      </c>
      <c r="AJ21" s="31">
        <v>2</v>
      </c>
      <c r="AK21" s="31">
        <v>4.1399999999999997</v>
      </c>
      <c r="AL21" s="31">
        <v>0.69</v>
      </c>
      <c r="AM21" s="31">
        <v>4</v>
      </c>
      <c r="AN21" s="31">
        <v>4</v>
      </c>
    </row>
    <row r="22" spans="1:40">
      <c r="A22" s="97"/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185"/>
      <c r="S22" s="185"/>
      <c r="T22" s="185"/>
      <c r="U22" s="185"/>
      <c r="V22" s="31" t="s">
        <v>136</v>
      </c>
      <c r="W22" s="31">
        <v>5</v>
      </c>
      <c r="X22" s="31">
        <v>0</v>
      </c>
      <c r="Y22" s="31">
        <v>0</v>
      </c>
      <c r="Z22" s="31">
        <v>0</v>
      </c>
      <c r="AA22" s="31">
        <v>0</v>
      </c>
      <c r="AB22" s="31">
        <v>2</v>
      </c>
      <c r="AC22" s="31">
        <v>3</v>
      </c>
      <c r="AD22" s="31">
        <v>10</v>
      </c>
      <c r="AE22" s="31" t="s">
        <v>136</v>
      </c>
      <c r="AF22" s="31">
        <v>0</v>
      </c>
      <c r="AG22" s="31">
        <v>0</v>
      </c>
      <c r="AH22" s="31">
        <v>0</v>
      </c>
      <c r="AI22" s="31">
        <v>0</v>
      </c>
      <c r="AJ22" s="31">
        <v>2</v>
      </c>
      <c r="AK22" s="31">
        <v>5</v>
      </c>
      <c r="AL22" s="31">
        <v>0</v>
      </c>
      <c r="AM22" s="31">
        <v>5</v>
      </c>
      <c r="AN22" s="31">
        <v>5</v>
      </c>
    </row>
    <row r="23" spans="1:40">
      <c r="A23" s="97"/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185"/>
      <c r="S23" s="185"/>
      <c r="T23" s="185"/>
      <c r="U23" s="185"/>
      <c r="V23" s="31" t="s">
        <v>137</v>
      </c>
      <c r="W23" s="31">
        <v>5</v>
      </c>
      <c r="X23" s="31">
        <v>0</v>
      </c>
      <c r="Y23" s="31">
        <v>0</v>
      </c>
      <c r="Z23" s="31">
        <v>0</v>
      </c>
      <c r="AA23" s="31">
        <v>1</v>
      </c>
      <c r="AB23" s="31">
        <v>0</v>
      </c>
      <c r="AC23" s="31">
        <v>4</v>
      </c>
      <c r="AD23" s="31">
        <v>10</v>
      </c>
      <c r="AE23" s="31" t="s">
        <v>137</v>
      </c>
      <c r="AF23" s="31">
        <v>0</v>
      </c>
      <c r="AG23" s="31">
        <v>0</v>
      </c>
      <c r="AH23" s="31">
        <v>0</v>
      </c>
      <c r="AI23" s="31">
        <v>1</v>
      </c>
      <c r="AJ23" s="31">
        <v>0</v>
      </c>
      <c r="AK23" s="31">
        <v>4</v>
      </c>
      <c r="AL23" s="31" t="s">
        <v>4</v>
      </c>
      <c r="AM23" s="31">
        <v>4</v>
      </c>
      <c r="AN23" s="31">
        <v>4</v>
      </c>
    </row>
    <row r="24" spans="1:40">
      <c r="A24" s="97"/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185"/>
      <c r="S24" s="185"/>
      <c r="T24" s="185"/>
      <c r="U24" s="185"/>
      <c r="V24" s="31" t="s">
        <v>138</v>
      </c>
      <c r="W24" s="31">
        <v>0</v>
      </c>
      <c r="X24" s="31">
        <v>1</v>
      </c>
      <c r="Y24" s="31">
        <v>0</v>
      </c>
      <c r="Z24" s="31">
        <v>1</v>
      </c>
      <c r="AA24" s="31">
        <v>3</v>
      </c>
      <c r="AB24" s="31">
        <v>1</v>
      </c>
      <c r="AC24" s="31">
        <v>4</v>
      </c>
      <c r="AD24" s="31">
        <v>10</v>
      </c>
      <c r="AE24" s="31" t="s">
        <v>138</v>
      </c>
      <c r="AF24" s="31">
        <v>1</v>
      </c>
      <c r="AG24" s="31">
        <v>0</v>
      </c>
      <c r="AH24" s="31">
        <v>1</v>
      </c>
      <c r="AI24" s="31">
        <v>3</v>
      </c>
      <c r="AJ24" s="31">
        <v>1</v>
      </c>
      <c r="AK24" s="31">
        <v>3.5</v>
      </c>
      <c r="AL24" s="31">
        <v>1.38</v>
      </c>
      <c r="AM24" s="31">
        <v>4</v>
      </c>
      <c r="AN24" s="31">
        <v>4</v>
      </c>
    </row>
    <row r="25" spans="1:40" ht="17.25">
      <c r="A25" s="212"/>
      <c r="B25" s="212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V25" s="31" t="s">
        <v>139</v>
      </c>
      <c r="W25" s="31">
        <v>0</v>
      </c>
      <c r="X25" s="31">
        <v>1</v>
      </c>
      <c r="Y25" s="31">
        <v>0</v>
      </c>
      <c r="Z25" s="31">
        <v>2</v>
      </c>
      <c r="AA25" s="31">
        <v>3</v>
      </c>
      <c r="AB25" s="31">
        <v>3</v>
      </c>
      <c r="AC25" s="31">
        <v>1</v>
      </c>
      <c r="AD25" s="31">
        <v>10</v>
      </c>
      <c r="AE25" s="31" t="s">
        <v>139</v>
      </c>
      <c r="AF25" s="31">
        <v>1</v>
      </c>
      <c r="AG25" s="31">
        <v>0</v>
      </c>
      <c r="AH25" s="31">
        <v>2</v>
      </c>
      <c r="AI25" s="31">
        <v>3</v>
      </c>
      <c r="AJ25" s="31">
        <v>3</v>
      </c>
      <c r="AK25" s="31">
        <v>3.78</v>
      </c>
      <c r="AL25" s="31">
        <v>1.3</v>
      </c>
      <c r="AM25" s="31">
        <v>4</v>
      </c>
      <c r="AN25" s="31">
        <v>4</v>
      </c>
    </row>
    <row r="26" spans="1:40" ht="30" customHeight="1">
      <c r="A26" s="206" t="s">
        <v>140</v>
      </c>
      <c r="B26" s="206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V26" s="31" t="s">
        <v>141</v>
      </c>
      <c r="W26" s="31">
        <v>0</v>
      </c>
      <c r="X26" s="31">
        <v>1</v>
      </c>
      <c r="Y26" s="31">
        <v>0</v>
      </c>
      <c r="Z26" s="31">
        <v>4</v>
      </c>
      <c r="AA26" s="31">
        <v>3</v>
      </c>
      <c r="AB26" s="31">
        <v>2</v>
      </c>
      <c r="AC26" s="31">
        <v>0</v>
      </c>
      <c r="AD26" s="31">
        <v>10</v>
      </c>
      <c r="AE26" s="31" t="s">
        <v>141</v>
      </c>
      <c r="AF26" s="31">
        <v>1</v>
      </c>
      <c r="AG26" s="31">
        <v>0</v>
      </c>
      <c r="AH26" s="31">
        <v>4</v>
      </c>
      <c r="AI26" s="31">
        <v>3</v>
      </c>
      <c r="AJ26" s="31">
        <v>2</v>
      </c>
      <c r="AK26" s="31">
        <v>3.5</v>
      </c>
      <c r="AL26" s="31">
        <v>1.18</v>
      </c>
      <c r="AM26" s="31">
        <v>4</v>
      </c>
      <c r="AN26" s="31">
        <v>3</v>
      </c>
    </row>
    <row r="27" spans="1:40">
      <c r="A27" s="99"/>
      <c r="B27" s="100"/>
      <c r="C27" s="100"/>
      <c r="D27" s="101"/>
      <c r="V27" s="31" t="s">
        <v>142</v>
      </c>
      <c r="W27" s="31">
        <v>0</v>
      </c>
      <c r="X27" s="31">
        <v>1</v>
      </c>
      <c r="Y27" s="31">
        <v>2</v>
      </c>
      <c r="Z27" s="31">
        <v>2</v>
      </c>
      <c r="AA27" s="31">
        <v>3</v>
      </c>
      <c r="AB27" s="31">
        <v>1</v>
      </c>
      <c r="AC27" s="31">
        <v>1</v>
      </c>
      <c r="AD27" s="31">
        <v>10</v>
      </c>
      <c r="AE27" s="31" t="s">
        <v>142</v>
      </c>
      <c r="AF27" s="31">
        <v>1</v>
      </c>
      <c r="AG27" s="31">
        <v>2</v>
      </c>
      <c r="AH27" s="31">
        <v>2</v>
      </c>
      <c r="AI27" s="31">
        <v>3</v>
      </c>
      <c r="AJ27" s="31">
        <v>1</v>
      </c>
      <c r="AK27" s="31">
        <v>3.11</v>
      </c>
      <c r="AL27" s="31">
        <v>1.27</v>
      </c>
      <c r="AM27" s="31">
        <v>3</v>
      </c>
      <c r="AN27" s="31">
        <v>4</v>
      </c>
    </row>
    <row r="28" spans="1:40" ht="39" customHeight="1">
      <c r="A28" s="213" t="s">
        <v>143</v>
      </c>
      <c r="B28" s="214"/>
      <c r="C28" s="102" t="s">
        <v>144</v>
      </c>
      <c r="D28" s="103">
        <v>4</v>
      </c>
      <c r="E28" s="69"/>
      <c r="F28" s="104"/>
      <c r="G28" s="105"/>
      <c r="H28" s="106"/>
      <c r="I28" s="107" t="s">
        <v>145</v>
      </c>
      <c r="J28" s="103">
        <v>6</v>
      </c>
      <c r="V28" s="31" t="s">
        <v>146</v>
      </c>
      <c r="W28" s="31">
        <v>0</v>
      </c>
      <c r="X28" s="31">
        <v>1</v>
      </c>
      <c r="Y28" s="31">
        <v>2</v>
      </c>
      <c r="Z28" s="31">
        <v>2</v>
      </c>
      <c r="AA28" s="31">
        <v>5</v>
      </c>
      <c r="AB28" s="31">
        <v>0</v>
      </c>
      <c r="AC28" s="31">
        <v>0</v>
      </c>
      <c r="AD28" s="31">
        <v>10</v>
      </c>
      <c r="AE28" s="31" t="s">
        <v>146</v>
      </c>
      <c r="AF28" s="31">
        <v>1</v>
      </c>
      <c r="AG28" s="31">
        <v>2</v>
      </c>
      <c r="AH28" s="31">
        <v>2</v>
      </c>
      <c r="AI28" s="31">
        <v>5</v>
      </c>
      <c r="AJ28" s="31">
        <v>0</v>
      </c>
      <c r="AK28" s="31">
        <v>3.1</v>
      </c>
      <c r="AL28" s="31">
        <v>1.1000000000000001</v>
      </c>
      <c r="AM28" s="31">
        <v>4</v>
      </c>
      <c r="AN28" s="31">
        <v>4</v>
      </c>
    </row>
    <row r="29" spans="1:40" ht="18.75">
      <c r="A29" s="99"/>
      <c r="B29" s="202"/>
      <c r="C29" s="202"/>
      <c r="D29" s="108"/>
      <c r="E29" s="69"/>
      <c r="V29" s="31" t="s">
        <v>147</v>
      </c>
      <c r="W29" s="31">
        <v>0</v>
      </c>
      <c r="X29" s="31">
        <v>3</v>
      </c>
      <c r="Y29" s="31">
        <v>1</v>
      </c>
      <c r="Z29" s="31">
        <v>1</v>
      </c>
      <c r="AA29" s="31">
        <v>4</v>
      </c>
      <c r="AB29" s="31">
        <v>1</v>
      </c>
      <c r="AC29" s="31">
        <v>0</v>
      </c>
      <c r="AD29" s="31">
        <v>10</v>
      </c>
      <c r="AE29" s="31" t="s">
        <v>147</v>
      </c>
      <c r="AF29" s="31">
        <v>3</v>
      </c>
      <c r="AG29" s="31">
        <v>1</v>
      </c>
      <c r="AH29" s="31">
        <v>1</v>
      </c>
      <c r="AI29" s="31">
        <v>4</v>
      </c>
      <c r="AJ29" s="31">
        <v>1</v>
      </c>
      <c r="AK29" s="31">
        <v>2.9</v>
      </c>
      <c r="AL29" s="31">
        <v>1.52</v>
      </c>
      <c r="AM29" s="31">
        <v>4</v>
      </c>
      <c r="AN29" s="31">
        <v>4</v>
      </c>
    </row>
    <row r="30" spans="1:40" ht="18.75" customHeight="1">
      <c r="A30" s="203" t="s">
        <v>148</v>
      </c>
      <c r="B30" s="204"/>
      <c r="C30" s="109" t="s">
        <v>149</v>
      </c>
      <c r="D30" s="110">
        <v>2</v>
      </c>
      <c r="F30" s="109" t="s">
        <v>150</v>
      </c>
      <c r="G30" s="110">
        <v>2</v>
      </c>
      <c r="V30" s="31" t="s">
        <v>151</v>
      </c>
      <c r="W30" s="31">
        <v>0</v>
      </c>
      <c r="X30" s="31">
        <v>2</v>
      </c>
      <c r="Y30" s="31">
        <v>1</v>
      </c>
      <c r="Z30" s="31">
        <v>0</v>
      </c>
      <c r="AA30" s="31">
        <v>4</v>
      </c>
      <c r="AB30" s="31">
        <v>1</v>
      </c>
      <c r="AC30" s="31">
        <v>2</v>
      </c>
      <c r="AD30" s="31">
        <v>10</v>
      </c>
      <c r="AE30" s="31" t="s">
        <v>151</v>
      </c>
      <c r="AF30" s="31">
        <v>2</v>
      </c>
      <c r="AG30" s="31">
        <v>1</v>
      </c>
      <c r="AH30" s="31">
        <v>0</v>
      </c>
      <c r="AI30" s="31">
        <v>4</v>
      </c>
      <c r="AJ30" s="31">
        <v>1</v>
      </c>
      <c r="AK30" s="31">
        <v>3.13</v>
      </c>
      <c r="AL30" s="31">
        <v>1.55</v>
      </c>
      <c r="AM30" s="31">
        <v>4</v>
      </c>
      <c r="AN30" s="31">
        <v>4</v>
      </c>
    </row>
    <row r="31" spans="1:40" ht="18.75">
      <c r="A31" s="99"/>
      <c r="B31" s="100"/>
      <c r="C31" s="111"/>
      <c r="D31" s="112"/>
      <c r="E31" s="113"/>
      <c r="F31" s="174"/>
      <c r="V31" s="31" t="s">
        <v>152</v>
      </c>
      <c r="W31" s="31">
        <v>0</v>
      </c>
      <c r="X31" s="31">
        <v>0</v>
      </c>
      <c r="Y31" s="31">
        <v>2</v>
      </c>
      <c r="Z31" s="31">
        <v>2</v>
      </c>
      <c r="AA31" s="31">
        <v>4</v>
      </c>
      <c r="AB31" s="31">
        <v>2</v>
      </c>
      <c r="AC31" s="31">
        <v>0</v>
      </c>
      <c r="AD31" s="31">
        <v>10</v>
      </c>
      <c r="AE31" s="31" t="s">
        <v>152</v>
      </c>
      <c r="AF31" s="31">
        <v>0</v>
      </c>
      <c r="AG31" s="31">
        <v>2</v>
      </c>
      <c r="AH31" s="31">
        <v>2</v>
      </c>
      <c r="AI31" s="31">
        <v>4</v>
      </c>
      <c r="AJ31" s="31">
        <v>2</v>
      </c>
      <c r="AK31" s="31">
        <v>3.6</v>
      </c>
      <c r="AL31" s="31">
        <v>1.07</v>
      </c>
      <c r="AM31" s="31">
        <v>4</v>
      </c>
      <c r="AN31" s="31">
        <v>4</v>
      </c>
    </row>
    <row r="32" spans="1:40" ht="15.75" thickBot="1">
      <c r="A32" s="205"/>
      <c r="B32" s="205"/>
      <c r="V32" s="114" t="s">
        <v>153</v>
      </c>
      <c r="W32" s="31">
        <v>0</v>
      </c>
      <c r="X32" s="31">
        <v>0</v>
      </c>
      <c r="Y32" s="31">
        <v>2</v>
      </c>
      <c r="Z32" s="31">
        <v>2</v>
      </c>
      <c r="AA32" s="31">
        <v>4</v>
      </c>
      <c r="AB32" s="31">
        <v>2</v>
      </c>
      <c r="AC32" s="31">
        <v>0</v>
      </c>
      <c r="AD32" s="31">
        <v>10</v>
      </c>
      <c r="AE32" s="31" t="s">
        <v>153</v>
      </c>
      <c r="AF32" s="31">
        <v>0</v>
      </c>
      <c r="AG32" s="31">
        <v>2</v>
      </c>
      <c r="AH32" s="31">
        <v>2</v>
      </c>
      <c r="AI32" s="31">
        <v>4</v>
      </c>
      <c r="AJ32" s="31">
        <v>2</v>
      </c>
      <c r="AK32" s="31">
        <v>3.6</v>
      </c>
      <c r="AL32" s="31">
        <v>1.07</v>
      </c>
      <c r="AM32" s="31">
        <v>4</v>
      </c>
      <c r="AN32" s="31">
        <v>4</v>
      </c>
    </row>
    <row r="33" spans="1:40" ht="30" customHeight="1" thickBot="1">
      <c r="A33" s="206" t="s">
        <v>154</v>
      </c>
      <c r="B33" s="206"/>
      <c r="C33" s="207" t="s">
        <v>14</v>
      </c>
      <c r="D33" s="208"/>
      <c r="E33" s="208"/>
      <c r="F33" s="208"/>
      <c r="G33" s="208"/>
      <c r="H33" s="209"/>
      <c r="I33" s="115"/>
      <c r="J33" s="207" t="s">
        <v>15</v>
      </c>
      <c r="K33" s="208"/>
      <c r="L33" s="208"/>
      <c r="M33" s="208"/>
      <c r="N33" s="208"/>
      <c r="O33" s="209"/>
      <c r="P33" s="225" t="s">
        <v>16</v>
      </c>
      <c r="Q33" s="226"/>
      <c r="R33" s="227" t="s">
        <v>155</v>
      </c>
      <c r="S33" s="227"/>
      <c r="T33" s="227"/>
      <c r="U33" s="227"/>
      <c r="V33" s="31" t="s">
        <v>156</v>
      </c>
      <c r="W33" s="31">
        <v>0</v>
      </c>
      <c r="X33" s="31">
        <v>0</v>
      </c>
      <c r="Y33" s="31">
        <v>0</v>
      </c>
      <c r="Z33" s="31">
        <v>2</v>
      </c>
      <c r="AA33" s="31">
        <v>3</v>
      </c>
      <c r="AB33" s="31">
        <v>4</v>
      </c>
      <c r="AC33" s="31">
        <v>1</v>
      </c>
      <c r="AD33" s="31">
        <v>10</v>
      </c>
      <c r="AE33" s="31" t="s">
        <v>156</v>
      </c>
      <c r="AF33" s="31">
        <v>0</v>
      </c>
      <c r="AG33" s="31">
        <v>0</v>
      </c>
      <c r="AH33" s="31">
        <v>2</v>
      </c>
      <c r="AI33" s="31">
        <v>3</v>
      </c>
      <c r="AJ33" s="31">
        <v>4</v>
      </c>
      <c r="AK33" s="31">
        <v>4.22</v>
      </c>
      <c r="AL33" s="31">
        <v>0.83</v>
      </c>
      <c r="AM33" s="31">
        <v>4</v>
      </c>
      <c r="AN33" s="31">
        <v>5</v>
      </c>
    </row>
    <row r="34" spans="1:40" ht="30" customHeight="1" thickBot="1">
      <c r="A34" s="228" t="s">
        <v>157</v>
      </c>
      <c r="B34" s="229"/>
      <c r="C34" s="116">
        <v>1</v>
      </c>
      <c r="D34" s="116">
        <v>2</v>
      </c>
      <c r="E34" s="116">
        <v>3</v>
      </c>
      <c r="F34" s="116">
        <v>4</v>
      </c>
      <c r="G34" s="116">
        <v>5</v>
      </c>
      <c r="H34" s="116" t="s">
        <v>19</v>
      </c>
      <c r="I34" s="117" t="s">
        <v>20</v>
      </c>
      <c r="J34" s="116">
        <v>1</v>
      </c>
      <c r="K34" s="116">
        <v>2</v>
      </c>
      <c r="L34" s="116">
        <v>3</v>
      </c>
      <c r="M34" s="116">
        <v>4</v>
      </c>
      <c r="N34" s="116">
        <v>5</v>
      </c>
      <c r="O34" s="116" t="s">
        <v>19</v>
      </c>
      <c r="P34" s="118" t="s">
        <v>21</v>
      </c>
      <c r="Q34" s="118" t="s">
        <v>22</v>
      </c>
      <c r="R34" s="187" t="s">
        <v>23</v>
      </c>
      <c r="S34" s="187" t="s">
        <v>158</v>
      </c>
      <c r="T34" s="187" t="s">
        <v>25</v>
      </c>
      <c r="U34" s="187" t="s">
        <v>26</v>
      </c>
      <c r="V34" s="31" t="s">
        <v>159</v>
      </c>
      <c r="W34" s="31">
        <v>0</v>
      </c>
      <c r="X34" s="31">
        <v>0</v>
      </c>
      <c r="Y34" s="31">
        <v>0</v>
      </c>
      <c r="Z34" s="31">
        <v>2</v>
      </c>
      <c r="AA34" s="31">
        <v>2</v>
      </c>
      <c r="AB34" s="31">
        <v>5</v>
      </c>
      <c r="AC34" s="31">
        <v>1</v>
      </c>
      <c r="AD34" s="31">
        <v>10</v>
      </c>
      <c r="AE34" s="31" t="s">
        <v>159</v>
      </c>
      <c r="AF34" s="31">
        <v>0</v>
      </c>
      <c r="AG34" s="31">
        <v>0</v>
      </c>
      <c r="AH34" s="31">
        <v>2</v>
      </c>
      <c r="AI34" s="31">
        <v>2</v>
      </c>
      <c r="AJ34" s="31">
        <v>5</v>
      </c>
      <c r="AK34" s="31">
        <v>4.33</v>
      </c>
      <c r="AL34" s="31">
        <v>0.87</v>
      </c>
      <c r="AM34" s="31">
        <v>5</v>
      </c>
      <c r="AN34" s="31">
        <v>5</v>
      </c>
    </row>
    <row r="35" spans="1:40" ht="15.75" thickBot="1">
      <c r="A35" s="215" t="s">
        <v>160</v>
      </c>
      <c r="B35" s="216"/>
      <c r="C35" s="119">
        <f>X2</f>
        <v>0</v>
      </c>
      <c r="D35" s="119">
        <f t="shared" ref="D35:I38" si="0">Y2</f>
        <v>1</v>
      </c>
      <c r="E35" s="119">
        <f t="shared" si="0"/>
        <v>1</v>
      </c>
      <c r="F35" s="119">
        <f t="shared" si="0"/>
        <v>1</v>
      </c>
      <c r="G35" s="119">
        <f t="shared" si="0"/>
        <v>1</v>
      </c>
      <c r="H35" s="119">
        <f t="shared" si="0"/>
        <v>0</v>
      </c>
      <c r="I35" s="119">
        <f t="shared" si="0"/>
        <v>4</v>
      </c>
      <c r="J35" s="120">
        <f>C35/$I35</f>
        <v>0</v>
      </c>
      <c r="K35" s="120">
        <f t="shared" ref="K35:O38" si="1">D35/$I35</f>
        <v>0.25</v>
      </c>
      <c r="L35" s="120">
        <f t="shared" si="1"/>
        <v>0.25</v>
      </c>
      <c r="M35" s="120">
        <f t="shared" si="1"/>
        <v>0.25</v>
      </c>
      <c r="N35" s="120">
        <f t="shared" si="1"/>
        <v>0.25</v>
      </c>
      <c r="O35" s="120">
        <f t="shared" si="1"/>
        <v>0</v>
      </c>
      <c r="P35" s="121">
        <f>(C35+D35)/(C35+D35+E35+F35+G35)</f>
        <v>0.25</v>
      </c>
      <c r="Q35" s="121">
        <f>(E35+F35+G35)/(C35+D35+E35+F35+G35)</f>
        <v>0.75</v>
      </c>
      <c r="R35" s="188">
        <f>AK2</f>
        <v>3.5</v>
      </c>
      <c r="S35" s="188">
        <f t="shared" ref="S35:U38" si="2">AL2</f>
        <v>1.29</v>
      </c>
      <c r="T35" s="188">
        <f t="shared" si="2"/>
        <v>4</v>
      </c>
      <c r="U35" s="188">
        <f t="shared" si="2"/>
        <v>2</v>
      </c>
      <c r="V35" s="31" t="s">
        <v>161</v>
      </c>
      <c r="W35" s="31">
        <v>0</v>
      </c>
      <c r="X35" s="31">
        <v>0</v>
      </c>
      <c r="Y35" s="31">
        <v>0</v>
      </c>
      <c r="Z35" s="31">
        <v>4</v>
      </c>
      <c r="AA35" s="31">
        <v>2</v>
      </c>
      <c r="AB35" s="31">
        <v>3</v>
      </c>
      <c r="AC35" s="31">
        <v>1</v>
      </c>
      <c r="AD35" s="31">
        <v>10</v>
      </c>
      <c r="AE35" s="31" t="s">
        <v>161</v>
      </c>
      <c r="AF35" s="31">
        <v>0</v>
      </c>
      <c r="AG35" s="31">
        <v>0</v>
      </c>
      <c r="AH35" s="31">
        <v>4</v>
      </c>
      <c r="AI35" s="31">
        <v>2</v>
      </c>
      <c r="AJ35" s="31">
        <v>3</v>
      </c>
      <c r="AK35" s="31">
        <v>3.89</v>
      </c>
      <c r="AL35" s="31">
        <v>0.93</v>
      </c>
      <c r="AM35" s="31">
        <v>4</v>
      </c>
      <c r="AN35" s="31">
        <v>3</v>
      </c>
    </row>
    <row r="36" spans="1:40" ht="15.75" thickBot="1">
      <c r="A36" s="215" t="s">
        <v>162</v>
      </c>
      <c r="B36" s="216"/>
      <c r="C36" s="119">
        <f t="shared" ref="C36:C38" si="3">X3</f>
        <v>0</v>
      </c>
      <c r="D36" s="119">
        <f t="shared" si="0"/>
        <v>0</v>
      </c>
      <c r="E36" s="119">
        <f t="shared" si="0"/>
        <v>0</v>
      </c>
      <c r="F36" s="119">
        <f t="shared" si="0"/>
        <v>2</v>
      </c>
      <c r="G36" s="119">
        <f t="shared" si="0"/>
        <v>2</v>
      </c>
      <c r="H36" s="119">
        <f t="shared" si="0"/>
        <v>0</v>
      </c>
      <c r="I36" s="119">
        <f t="shared" si="0"/>
        <v>4</v>
      </c>
      <c r="J36" s="120">
        <f t="shared" ref="J36:J38" si="4">C36/$I36</f>
        <v>0</v>
      </c>
      <c r="K36" s="120">
        <f t="shared" si="1"/>
        <v>0</v>
      </c>
      <c r="L36" s="120">
        <f t="shared" si="1"/>
        <v>0</v>
      </c>
      <c r="M36" s="120">
        <f t="shared" si="1"/>
        <v>0.5</v>
      </c>
      <c r="N36" s="120">
        <f t="shared" si="1"/>
        <v>0.5</v>
      </c>
      <c r="O36" s="120">
        <f t="shared" si="1"/>
        <v>0</v>
      </c>
      <c r="P36" s="121">
        <f>(C36+D36)/(C36+D36+E36+F36+G36)</f>
        <v>0</v>
      </c>
      <c r="Q36" s="121">
        <f>(E36+F36+G36)/(C36+D36+E36+F36+G36)</f>
        <v>1</v>
      </c>
      <c r="R36" s="188">
        <f t="shared" ref="R36:R38" si="5">AK3</f>
        <v>4.5</v>
      </c>
      <c r="S36" s="188">
        <f t="shared" si="2"/>
        <v>0.57999999999999996</v>
      </c>
      <c r="T36" s="188">
        <f t="shared" si="2"/>
        <v>5</v>
      </c>
      <c r="U36" s="188">
        <f t="shared" si="2"/>
        <v>4</v>
      </c>
      <c r="V36" s="31" t="s">
        <v>163</v>
      </c>
      <c r="W36" s="31">
        <v>0</v>
      </c>
      <c r="X36" s="31">
        <v>0</v>
      </c>
      <c r="Y36" s="31">
        <v>0</v>
      </c>
      <c r="Z36" s="31">
        <v>2</v>
      </c>
      <c r="AA36" s="31">
        <v>4</v>
      </c>
      <c r="AB36" s="31">
        <v>3</v>
      </c>
      <c r="AC36" s="31">
        <v>1</v>
      </c>
      <c r="AD36" s="31">
        <v>10</v>
      </c>
      <c r="AE36" s="31" t="s">
        <v>163</v>
      </c>
      <c r="AF36" s="31">
        <v>0</v>
      </c>
      <c r="AG36" s="31">
        <v>0</v>
      </c>
      <c r="AH36" s="31">
        <v>2</v>
      </c>
      <c r="AI36" s="31">
        <v>4</v>
      </c>
      <c r="AJ36" s="31">
        <v>3</v>
      </c>
      <c r="AK36" s="31">
        <v>4.1100000000000003</v>
      </c>
      <c r="AL36" s="31">
        <v>0.78</v>
      </c>
      <c r="AM36" s="31">
        <v>4</v>
      </c>
      <c r="AN36" s="31">
        <v>4</v>
      </c>
    </row>
    <row r="37" spans="1:40" ht="15.75" thickBot="1">
      <c r="A37" s="215" t="s">
        <v>164</v>
      </c>
      <c r="B37" s="216"/>
      <c r="C37" s="119">
        <f t="shared" si="3"/>
        <v>1</v>
      </c>
      <c r="D37" s="119">
        <f t="shared" si="0"/>
        <v>0</v>
      </c>
      <c r="E37" s="119">
        <f t="shared" si="0"/>
        <v>2</v>
      </c>
      <c r="F37" s="119">
        <f t="shared" si="0"/>
        <v>0</v>
      </c>
      <c r="G37" s="119">
        <f t="shared" si="0"/>
        <v>1</v>
      </c>
      <c r="H37" s="119">
        <f t="shared" si="0"/>
        <v>0</v>
      </c>
      <c r="I37" s="119">
        <f t="shared" si="0"/>
        <v>4</v>
      </c>
      <c r="J37" s="120">
        <f t="shared" si="4"/>
        <v>0.25</v>
      </c>
      <c r="K37" s="120">
        <f t="shared" si="1"/>
        <v>0</v>
      </c>
      <c r="L37" s="120">
        <f t="shared" si="1"/>
        <v>0.5</v>
      </c>
      <c r="M37" s="120">
        <f t="shared" si="1"/>
        <v>0</v>
      </c>
      <c r="N37" s="120">
        <f t="shared" si="1"/>
        <v>0.25</v>
      </c>
      <c r="O37" s="120">
        <f t="shared" si="1"/>
        <v>0</v>
      </c>
      <c r="P37" s="121">
        <f>(C37+D37)/(C37+D37+E37+F37+G37)</f>
        <v>0.25</v>
      </c>
      <c r="Q37" s="121">
        <f>(E37+F37+G37)/(C37+D37+E37+F37+G37)</f>
        <v>0.75</v>
      </c>
      <c r="R37" s="188">
        <f t="shared" si="5"/>
        <v>3</v>
      </c>
      <c r="S37" s="188">
        <f t="shared" si="2"/>
        <v>1.63</v>
      </c>
      <c r="T37" s="188">
        <f t="shared" si="2"/>
        <v>3</v>
      </c>
      <c r="U37" s="188">
        <f t="shared" si="2"/>
        <v>3</v>
      </c>
      <c r="V37" s="31" t="s">
        <v>165</v>
      </c>
      <c r="W37" s="31">
        <v>0</v>
      </c>
      <c r="X37" s="31">
        <v>0</v>
      </c>
      <c r="Y37" s="31">
        <v>0</v>
      </c>
      <c r="Z37" s="31">
        <v>0</v>
      </c>
      <c r="AA37" s="31">
        <v>2</v>
      </c>
      <c r="AB37" s="31">
        <v>6</v>
      </c>
      <c r="AC37" s="31">
        <v>2</v>
      </c>
      <c r="AD37" s="31">
        <v>10</v>
      </c>
      <c r="AE37" s="31" t="s">
        <v>165</v>
      </c>
      <c r="AF37" s="31">
        <v>0</v>
      </c>
      <c r="AG37" s="31">
        <v>0</v>
      </c>
      <c r="AH37" s="31">
        <v>0</v>
      </c>
      <c r="AI37" s="31">
        <v>2</v>
      </c>
      <c r="AJ37" s="31">
        <v>6</v>
      </c>
      <c r="AK37" s="31">
        <v>4.75</v>
      </c>
      <c r="AL37" s="31">
        <v>0.46</v>
      </c>
      <c r="AM37" s="31">
        <v>5</v>
      </c>
      <c r="AN37" s="31">
        <v>5</v>
      </c>
    </row>
    <row r="38" spans="1:40" ht="15.75" thickBot="1">
      <c r="A38" s="215" t="s">
        <v>166</v>
      </c>
      <c r="B38" s="216"/>
      <c r="C38" s="119">
        <f t="shared" si="3"/>
        <v>0</v>
      </c>
      <c r="D38" s="119">
        <f t="shared" si="0"/>
        <v>0</v>
      </c>
      <c r="E38" s="119">
        <f t="shared" si="0"/>
        <v>0</v>
      </c>
      <c r="F38" s="119">
        <f t="shared" si="0"/>
        <v>2</v>
      </c>
      <c r="G38" s="119">
        <f t="shared" si="0"/>
        <v>2</v>
      </c>
      <c r="H38" s="119">
        <f t="shared" si="0"/>
        <v>0</v>
      </c>
      <c r="I38" s="119">
        <f t="shared" si="0"/>
        <v>4</v>
      </c>
      <c r="J38" s="120">
        <f t="shared" si="4"/>
        <v>0</v>
      </c>
      <c r="K38" s="120">
        <f t="shared" si="1"/>
        <v>0</v>
      </c>
      <c r="L38" s="120">
        <f t="shared" si="1"/>
        <v>0</v>
      </c>
      <c r="M38" s="120">
        <f t="shared" si="1"/>
        <v>0.5</v>
      </c>
      <c r="N38" s="120">
        <f t="shared" si="1"/>
        <v>0.5</v>
      </c>
      <c r="O38" s="120">
        <f t="shared" si="1"/>
        <v>0</v>
      </c>
      <c r="P38" s="121">
        <f>(C38+D38)/(C38+D38+E38+F38+G38)</f>
        <v>0</v>
      </c>
      <c r="Q38" s="121">
        <f>(E38+F38+G38)/(C38+D38+E38+F38+G38)</f>
        <v>1</v>
      </c>
      <c r="R38" s="188">
        <f t="shared" si="5"/>
        <v>4.5</v>
      </c>
      <c r="S38" s="188">
        <f t="shared" si="2"/>
        <v>0.57999999999999996</v>
      </c>
      <c r="T38" s="188">
        <f t="shared" si="2"/>
        <v>5</v>
      </c>
      <c r="U38" s="188">
        <f t="shared" si="2"/>
        <v>4</v>
      </c>
      <c r="V38" s="31" t="s">
        <v>167</v>
      </c>
      <c r="W38" s="31">
        <v>0</v>
      </c>
      <c r="X38" s="31">
        <v>0</v>
      </c>
      <c r="Y38" s="31">
        <v>0</v>
      </c>
      <c r="Z38" s="31">
        <v>1</v>
      </c>
      <c r="AA38" s="31">
        <v>0</v>
      </c>
      <c r="AB38" s="31">
        <v>1</v>
      </c>
      <c r="AC38" s="31">
        <v>0</v>
      </c>
      <c r="AD38" s="31">
        <v>2</v>
      </c>
      <c r="AE38" s="31" t="s">
        <v>167</v>
      </c>
      <c r="AF38" s="31">
        <v>0</v>
      </c>
      <c r="AG38" s="31">
        <v>0</v>
      </c>
      <c r="AH38" s="31">
        <v>1</v>
      </c>
      <c r="AI38" s="31">
        <v>0</v>
      </c>
      <c r="AJ38" s="31">
        <v>1</v>
      </c>
      <c r="AK38" s="31">
        <v>4</v>
      </c>
      <c r="AL38" s="31">
        <v>1.41</v>
      </c>
      <c r="AM38" s="31">
        <v>4</v>
      </c>
      <c r="AN38" s="31">
        <v>3</v>
      </c>
    </row>
    <row r="39" spans="1:40" ht="17.25" customHeight="1">
      <c r="A39" s="217" t="s">
        <v>266</v>
      </c>
      <c r="B39" s="217"/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89"/>
      <c r="S39" s="189"/>
      <c r="T39" s="189"/>
      <c r="U39" s="189"/>
      <c r="V39" s="31" t="s">
        <v>168</v>
      </c>
      <c r="W39" s="31">
        <v>0</v>
      </c>
      <c r="X39" s="31">
        <v>3</v>
      </c>
      <c r="Y39" s="31">
        <v>1</v>
      </c>
      <c r="Z39" s="31">
        <v>1</v>
      </c>
      <c r="AA39" s="31">
        <v>1</v>
      </c>
      <c r="AB39" s="31">
        <v>0</v>
      </c>
      <c r="AC39" s="31">
        <v>4</v>
      </c>
      <c r="AD39" s="31">
        <v>10</v>
      </c>
      <c r="AE39" s="31" t="s">
        <v>168</v>
      </c>
      <c r="AF39" s="31">
        <v>3</v>
      </c>
      <c r="AG39" s="31">
        <v>1</v>
      </c>
      <c r="AH39" s="31">
        <v>1</v>
      </c>
      <c r="AI39" s="31">
        <v>1</v>
      </c>
      <c r="AJ39" s="31">
        <v>0</v>
      </c>
      <c r="AK39" s="31">
        <v>2</v>
      </c>
      <c r="AL39" s="31">
        <v>1.26</v>
      </c>
      <c r="AM39" s="31">
        <v>2</v>
      </c>
      <c r="AN39" s="31">
        <v>1</v>
      </c>
    </row>
    <row r="40" spans="1:40" ht="27.75" customHeight="1">
      <c r="A40" s="218" t="s">
        <v>169</v>
      </c>
      <c r="B40" s="219"/>
      <c r="C40" s="122"/>
      <c r="D40" s="122"/>
      <c r="E40" s="122"/>
      <c r="F40" s="122"/>
      <c r="G40" s="122"/>
      <c r="H40" s="122"/>
      <c r="I40" s="123"/>
      <c r="J40" s="124"/>
      <c r="K40" s="124"/>
      <c r="L40" s="124"/>
      <c r="M40" s="124"/>
      <c r="N40" s="124"/>
      <c r="O40" s="124"/>
      <c r="P40" s="125"/>
      <c r="Q40" s="125"/>
      <c r="R40" s="189"/>
      <c r="S40" s="189"/>
      <c r="T40" s="189"/>
      <c r="U40" s="189"/>
      <c r="V40" s="31" t="s">
        <v>170</v>
      </c>
      <c r="W40" s="31">
        <v>0</v>
      </c>
      <c r="X40" s="31">
        <v>1</v>
      </c>
      <c r="Y40" s="31">
        <v>3</v>
      </c>
      <c r="Z40" s="31">
        <v>1</v>
      </c>
      <c r="AA40" s="31">
        <v>2</v>
      </c>
      <c r="AB40" s="31">
        <v>0</v>
      </c>
      <c r="AC40" s="31">
        <v>3</v>
      </c>
      <c r="AD40" s="31">
        <v>10</v>
      </c>
      <c r="AE40" s="31" t="s">
        <v>170</v>
      </c>
      <c r="AF40" s="31">
        <v>1</v>
      </c>
      <c r="AG40" s="31">
        <v>3</v>
      </c>
      <c r="AH40" s="31">
        <v>1</v>
      </c>
      <c r="AI40" s="31">
        <v>2</v>
      </c>
      <c r="AJ40" s="31">
        <v>0</v>
      </c>
      <c r="AK40" s="31">
        <v>2.57</v>
      </c>
      <c r="AL40" s="31">
        <v>1.1299999999999999</v>
      </c>
      <c r="AM40" s="31">
        <v>2</v>
      </c>
      <c r="AN40" s="31">
        <v>2</v>
      </c>
    </row>
    <row r="41" spans="1:40">
      <c r="A41" s="126"/>
      <c r="B41" s="126"/>
      <c r="C41" s="122"/>
      <c r="D41" s="122"/>
      <c r="E41" s="122"/>
      <c r="F41" s="122"/>
      <c r="G41" s="122"/>
      <c r="H41" s="122"/>
      <c r="I41" s="123"/>
      <c r="J41" s="124"/>
      <c r="K41" s="124"/>
      <c r="L41" s="124"/>
      <c r="M41" s="124"/>
      <c r="N41" s="124"/>
      <c r="O41" s="124"/>
      <c r="P41" s="125"/>
      <c r="Q41" s="125"/>
      <c r="R41" s="189"/>
      <c r="S41" s="189"/>
      <c r="T41" s="189"/>
      <c r="U41" s="189"/>
      <c r="V41" s="31" t="s">
        <v>171</v>
      </c>
      <c r="W41" s="31">
        <v>0</v>
      </c>
      <c r="X41" s="31">
        <v>2</v>
      </c>
      <c r="Y41" s="31">
        <v>2</v>
      </c>
      <c r="Z41" s="31">
        <v>2</v>
      </c>
      <c r="AA41" s="31">
        <v>1</v>
      </c>
      <c r="AB41" s="31">
        <v>0</v>
      </c>
      <c r="AC41" s="31">
        <v>3</v>
      </c>
      <c r="AD41" s="31">
        <v>10</v>
      </c>
      <c r="AE41" s="31" t="s">
        <v>171</v>
      </c>
      <c r="AF41" s="31">
        <v>2</v>
      </c>
      <c r="AG41" s="31">
        <v>2</v>
      </c>
      <c r="AH41" s="31">
        <v>2</v>
      </c>
      <c r="AI41" s="31">
        <v>1</v>
      </c>
      <c r="AJ41" s="31">
        <v>0</v>
      </c>
      <c r="AK41" s="31">
        <v>2.29</v>
      </c>
      <c r="AL41" s="31">
        <v>1.1100000000000001</v>
      </c>
      <c r="AM41" s="31">
        <v>2</v>
      </c>
      <c r="AN41" s="31">
        <v>1</v>
      </c>
    </row>
    <row r="42" spans="1:40">
      <c r="A42" s="126"/>
      <c r="B42" s="127"/>
      <c r="C42" s="127"/>
      <c r="D42" s="127"/>
      <c r="E42" s="127"/>
      <c r="F42" s="127"/>
      <c r="G42" s="220" t="s">
        <v>8</v>
      </c>
      <c r="H42" s="221"/>
      <c r="I42" s="123"/>
      <c r="J42" s="124"/>
      <c r="K42" s="124"/>
      <c r="L42" s="124"/>
      <c r="M42" s="124"/>
      <c r="N42" s="124"/>
      <c r="O42" s="124"/>
      <c r="P42" s="125"/>
      <c r="Q42" s="125"/>
      <c r="R42" s="189"/>
      <c r="S42" s="189"/>
      <c r="T42" s="189"/>
      <c r="U42" s="189"/>
      <c r="V42" s="31" t="s">
        <v>172</v>
      </c>
      <c r="W42" s="31">
        <v>0</v>
      </c>
      <c r="X42" s="31">
        <v>3</v>
      </c>
      <c r="Y42" s="31">
        <v>0</v>
      </c>
      <c r="Z42" s="31">
        <v>1</v>
      </c>
      <c r="AA42" s="31">
        <v>1</v>
      </c>
      <c r="AB42" s="31">
        <v>0</v>
      </c>
      <c r="AC42" s="31">
        <v>5</v>
      </c>
      <c r="AD42" s="31">
        <v>10</v>
      </c>
      <c r="AE42" s="31" t="s">
        <v>172</v>
      </c>
      <c r="AF42" s="31">
        <v>3</v>
      </c>
      <c r="AG42" s="31">
        <v>0</v>
      </c>
      <c r="AH42" s="31">
        <v>1</v>
      </c>
      <c r="AI42" s="31">
        <v>1</v>
      </c>
      <c r="AJ42" s="31">
        <v>0</v>
      </c>
      <c r="AK42" s="31">
        <v>2</v>
      </c>
      <c r="AL42" s="31">
        <v>1.41</v>
      </c>
      <c r="AM42" s="31">
        <v>1</v>
      </c>
      <c r="AN42" s="31">
        <v>1</v>
      </c>
    </row>
    <row r="43" spans="1:40" ht="18.75" customHeight="1">
      <c r="A43" s="126"/>
      <c r="B43" s="222" t="s">
        <v>173</v>
      </c>
      <c r="C43" s="223"/>
      <c r="D43" s="223"/>
      <c r="E43" s="223"/>
      <c r="F43" s="224"/>
      <c r="G43" s="220">
        <v>2</v>
      </c>
      <c r="H43" s="221"/>
      <c r="I43" s="123"/>
      <c r="J43" s="124"/>
      <c r="K43" s="124"/>
      <c r="L43" s="124"/>
      <c r="M43" s="124"/>
      <c r="N43" s="124"/>
      <c r="O43" s="124"/>
      <c r="P43" s="125"/>
      <c r="Q43" s="125"/>
      <c r="R43" s="189"/>
      <c r="S43" s="189"/>
      <c r="T43" s="189"/>
      <c r="U43" s="189"/>
      <c r="V43" s="31" t="s">
        <v>174</v>
      </c>
      <c r="W43" s="31">
        <v>0</v>
      </c>
      <c r="X43" s="31">
        <v>3</v>
      </c>
      <c r="Y43" s="31">
        <v>0</v>
      </c>
      <c r="Z43" s="31">
        <v>1</v>
      </c>
      <c r="AA43" s="31">
        <v>1</v>
      </c>
      <c r="AB43" s="31">
        <v>0</v>
      </c>
      <c r="AC43" s="31">
        <v>5</v>
      </c>
      <c r="AD43" s="31">
        <v>10</v>
      </c>
      <c r="AE43" s="31" t="s">
        <v>174</v>
      </c>
      <c r="AF43" s="31">
        <v>3</v>
      </c>
      <c r="AG43" s="31">
        <v>0</v>
      </c>
      <c r="AH43" s="31">
        <v>1</v>
      </c>
      <c r="AI43" s="31">
        <v>1</v>
      </c>
      <c r="AJ43" s="31">
        <v>0</v>
      </c>
      <c r="AK43" s="31">
        <v>2</v>
      </c>
      <c r="AL43" s="31">
        <v>1.41</v>
      </c>
      <c r="AM43" s="31">
        <v>1</v>
      </c>
      <c r="AN43" s="31">
        <v>1</v>
      </c>
    </row>
    <row r="44" spans="1:40" ht="18.75" customHeight="1">
      <c r="A44" s="126"/>
      <c r="B44" s="222" t="s">
        <v>175</v>
      </c>
      <c r="C44" s="223"/>
      <c r="D44" s="223"/>
      <c r="E44" s="223"/>
      <c r="F44" s="224"/>
      <c r="G44" s="220"/>
      <c r="H44" s="221"/>
      <c r="I44" s="123"/>
      <c r="J44" s="124"/>
      <c r="K44" s="124"/>
      <c r="L44" s="124"/>
      <c r="M44" s="124"/>
      <c r="N44" s="124"/>
      <c r="O44" s="124"/>
      <c r="P44" s="125"/>
      <c r="Q44" s="125"/>
      <c r="R44" s="189"/>
      <c r="S44" s="189"/>
      <c r="T44" s="189"/>
      <c r="U44" s="189"/>
      <c r="V44" s="31" t="s">
        <v>176</v>
      </c>
      <c r="W44" s="31">
        <v>0</v>
      </c>
      <c r="X44" s="31">
        <v>2</v>
      </c>
      <c r="Y44" s="31">
        <v>0</v>
      </c>
      <c r="Z44" s="31">
        <v>3</v>
      </c>
      <c r="AA44" s="31">
        <v>0</v>
      </c>
      <c r="AB44" s="31">
        <v>1</v>
      </c>
      <c r="AC44" s="31">
        <v>4</v>
      </c>
      <c r="AD44" s="31">
        <v>10</v>
      </c>
      <c r="AE44" s="31" t="s">
        <v>176</v>
      </c>
      <c r="AF44" s="31">
        <v>2</v>
      </c>
      <c r="AG44" s="31">
        <v>0</v>
      </c>
      <c r="AH44" s="31">
        <v>3</v>
      </c>
      <c r="AI44" s="31">
        <v>0</v>
      </c>
      <c r="AJ44" s="31">
        <v>1</v>
      </c>
      <c r="AK44" s="31">
        <v>2.67</v>
      </c>
      <c r="AL44" s="31">
        <v>1.51</v>
      </c>
      <c r="AM44" s="31">
        <v>3</v>
      </c>
      <c r="AN44" s="31">
        <v>3</v>
      </c>
    </row>
    <row r="45" spans="1:40" ht="18.75" customHeight="1">
      <c r="A45" s="126"/>
      <c r="B45" s="222" t="s">
        <v>177</v>
      </c>
      <c r="C45" s="223"/>
      <c r="D45" s="223"/>
      <c r="E45" s="223"/>
      <c r="F45" s="224"/>
      <c r="G45" s="220">
        <v>2</v>
      </c>
      <c r="H45" s="221"/>
      <c r="I45" s="123"/>
      <c r="J45" s="124"/>
      <c r="K45" s="124"/>
      <c r="L45" s="124"/>
      <c r="M45" s="124"/>
      <c r="N45" s="124"/>
      <c r="O45" s="124"/>
      <c r="P45" s="125"/>
      <c r="Q45" s="125"/>
      <c r="R45" s="189"/>
      <c r="S45" s="189"/>
      <c r="T45" s="189"/>
      <c r="U45" s="189"/>
      <c r="V45" s="31" t="s">
        <v>178</v>
      </c>
      <c r="W45" s="31">
        <v>0</v>
      </c>
      <c r="X45" s="31">
        <v>1</v>
      </c>
      <c r="Y45" s="31">
        <v>0</v>
      </c>
      <c r="Z45" s="31">
        <v>4</v>
      </c>
      <c r="AA45" s="31">
        <v>1</v>
      </c>
      <c r="AB45" s="31">
        <v>1</v>
      </c>
      <c r="AC45" s="31">
        <v>3</v>
      </c>
      <c r="AD45" s="31">
        <v>10</v>
      </c>
      <c r="AE45" s="31" t="s">
        <v>178</v>
      </c>
      <c r="AF45" s="31">
        <v>1</v>
      </c>
      <c r="AG45" s="31">
        <v>0</v>
      </c>
      <c r="AH45" s="31">
        <v>4</v>
      </c>
      <c r="AI45" s="31">
        <v>1</v>
      </c>
      <c r="AJ45" s="31">
        <v>1</v>
      </c>
      <c r="AK45" s="31">
        <v>3.14</v>
      </c>
      <c r="AL45" s="31">
        <v>1.21</v>
      </c>
      <c r="AM45" s="31">
        <v>3</v>
      </c>
      <c r="AN45" s="31">
        <v>3</v>
      </c>
    </row>
    <row r="46" spans="1:40" ht="18.75" customHeight="1">
      <c r="A46" s="126"/>
      <c r="B46" s="233" t="s">
        <v>179</v>
      </c>
      <c r="C46" s="233"/>
      <c r="D46" s="233"/>
      <c r="E46" s="233"/>
      <c r="F46" s="233"/>
      <c r="G46" s="234"/>
      <c r="H46" s="234"/>
      <c r="I46" s="123"/>
      <c r="J46" s="124"/>
      <c r="K46" s="124"/>
      <c r="L46" s="124"/>
      <c r="M46" s="124"/>
      <c r="N46" s="124"/>
      <c r="O46" s="124"/>
      <c r="P46" s="125"/>
      <c r="Q46" s="125"/>
      <c r="R46" s="189"/>
      <c r="S46" s="189"/>
      <c r="T46" s="189"/>
      <c r="U46" s="189"/>
      <c r="V46" s="31" t="s">
        <v>180</v>
      </c>
      <c r="W46" s="31">
        <v>0</v>
      </c>
      <c r="X46" s="31">
        <v>2</v>
      </c>
      <c r="Y46" s="31">
        <v>0</v>
      </c>
      <c r="Z46" s="31">
        <v>2</v>
      </c>
      <c r="AA46" s="31">
        <v>3</v>
      </c>
      <c r="AB46" s="31">
        <v>1</v>
      </c>
      <c r="AC46" s="31">
        <v>2</v>
      </c>
      <c r="AD46" s="31">
        <v>10</v>
      </c>
      <c r="AE46" s="31" t="s">
        <v>180</v>
      </c>
      <c r="AF46" s="31">
        <v>2</v>
      </c>
      <c r="AG46" s="31">
        <v>0</v>
      </c>
      <c r="AH46" s="31">
        <v>2</v>
      </c>
      <c r="AI46" s="31">
        <v>3</v>
      </c>
      <c r="AJ46" s="31">
        <v>1</v>
      </c>
      <c r="AK46" s="31">
        <v>3.13</v>
      </c>
      <c r="AL46" s="31">
        <v>1.46</v>
      </c>
      <c r="AM46" s="31">
        <v>4</v>
      </c>
      <c r="AN46" s="31">
        <v>4</v>
      </c>
    </row>
    <row r="47" spans="1:40" ht="18.75" customHeight="1">
      <c r="A47" s="126"/>
      <c r="B47" s="230"/>
      <c r="C47" s="230"/>
      <c r="D47" s="230"/>
      <c r="E47" s="230"/>
      <c r="F47" s="230"/>
      <c r="G47" s="231"/>
      <c r="H47" s="231"/>
      <c r="I47" s="123"/>
      <c r="J47" s="124"/>
      <c r="K47" s="124"/>
      <c r="L47" s="124"/>
      <c r="M47" s="124"/>
      <c r="N47" s="124"/>
      <c r="O47" s="124"/>
      <c r="P47" s="125"/>
      <c r="Q47" s="125"/>
      <c r="R47" s="189"/>
      <c r="S47" s="189"/>
      <c r="T47" s="189"/>
      <c r="U47" s="189"/>
      <c r="V47" s="31" t="s">
        <v>181</v>
      </c>
      <c r="W47" s="31">
        <v>0</v>
      </c>
      <c r="X47" s="31">
        <v>2</v>
      </c>
      <c r="Y47" s="31">
        <v>0</v>
      </c>
      <c r="Z47" s="31">
        <v>2</v>
      </c>
      <c r="AA47" s="31">
        <v>2</v>
      </c>
      <c r="AB47" s="31">
        <v>0</v>
      </c>
      <c r="AC47" s="31">
        <v>4</v>
      </c>
      <c r="AD47" s="31">
        <v>10</v>
      </c>
      <c r="AE47" s="31" t="s">
        <v>181</v>
      </c>
      <c r="AF47" s="31">
        <v>2</v>
      </c>
      <c r="AG47" s="31">
        <v>0</v>
      </c>
      <c r="AH47" s="31">
        <v>2</v>
      </c>
      <c r="AI47" s="31">
        <v>2</v>
      </c>
      <c r="AJ47" s="31">
        <v>0</v>
      </c>
      <c r="AK47" s="31">
        <v>2.67</v>
      </c>
      <c r="AL47" s="31">
        <v>1.37</v>
      </c>
      <c r="AM47" s="31">
        <v>3</v>
      </c>
      <c r="AN47" s="31">
        <v>1</v>
      </c>
    </row>
    <row r="48" spans="1:40">
      <c r="A48" s="126"/>
      <c r="B48" s="230"/>
      <c r="C48" s="230"/>
      <c r="D48" s="230"/>
      <c r="E48" s="230"/>
      <c r="F48" s="230"/>
      <c r="G48" s="231"/>
      <c r="H48" s="231"/>
      <c r="I48" s="123"/>
      <c r="J48" s="124"/>
      <c r="K48" s="124"/>
      <c r="L48" s="124"/>
      <c r="M48" s="124"/>
      <c r="N48" s="124"/>
      <c r="O48" s="124"/>
      <c r="P48" s="125"/>
      <c r="Q48" s="125"/>
      <c r="R48" s="189"/>
      <c r="S48" s="189"/>
      <c r="T48" s="189"/>
      <c r="U48" s="189"/>
      <c r="V48" s="31" t="s">
        <v>182</v>
      </c>
      <c r="W48" s="31">
        <v>0</v>
      </c>
      <c r="X48" s="31">
        <v>0</v>
      </c>
      <c r="Y48" s="31">
        <v>0</v>
      </c>
      <c r="Z48" s="31">
        <v>4</v>
      </c>
      <c r="AA48" s="31">
        <v>3</v>
      </c>
      <c r="AB48" s="31">
        <v>3</v>
      </c>
      <c r="AC48" s="31">
        <v>0</v>
      </c>
      <c r="AD48" s="31">
        <v>10</v>
      </c>
      <c r="AE48" s="31" t="s">
        <v>182</v>
      </c>
      <c r="AF48" s="31">
        <v>0</v>
      </c>
      <c r="AG48" s="31">
        <v>0</v>
      </c>
      <c r="AH48" s="31">
        <v>4</v>
      </c>
      <c r="AI48" s="31">
        <v>3</v>
      </c>
      <c r="AJ48" s="31">
        <v>3</v>
      </c>
      <c r="AK48" s="31">
        <v>3.9</v>
      </c>
      <c r="AL48" s="31">
        <v>0.88</v>
      </c>
      <c r="AM48" s="31">
        <v>4</v>
      </c>
      <c r="AN48" s="31">
        <v>3</v>
      </c>
    </row>
    <row r="49" spans="1:32" ht="20.25" customHeight="1">
      <c r="A49" s="126"/>
      <c r="B49" s="230"/>
      <c r="C49" s="230"/>
      <c r="D49" s="230"/>
      <c r="E49" s="230"/>
      <c r="F49" s="230"/>
      <c r="G49" s="127"/>
      <c r="H49" s="127"/>
      <c r="I49" s="123"/>
      <c r="J49" s="124"/>
      <c r="K49" s="124"/>
      <c r="L49" s="124"/>
      <c r="M49" s="124"/>
      <c r="N49" s="124"/>
      <c r="O49" s="124"/>
      <c r="P49" s="125"/>
      <c r="Q49" s="125"/>
      <c r="R49" s="189"/>
      <c r="S49" s="189"/>
      <c r="T49" s="189"/>
      <c r="U49" s="189"/>
      <c r="V49" s="31" t="s">
        <v>265</v>
      </c>
      <c r="AE49" s="31" t="s">
        <v>265</v>
      </c>
    </row>
    <row r="50" spans="1:32">
      <c r="A50" s="232"/>
      <c r="B50" s="232"/>
      <c r="C50" s="122"/>
      <c r="D50" s="122"/>
      <c r="E50" s="122"/>
      <c r="F50" s="122"/>
      <c r="G50" s="122"/>
      <c r="H50" s="122"/>
      <c r="I50" s="123"/>
      <c r="J50" s="124"/>
      <c r="K50" s="124"/>
      <c r="L50" s="124"/>
      <c r="M50" s="124"/>
      <c r="N50" s="124"/>
      <c r="O50" s="124"/>
      <c r="P50" s="125"/>
      <c r="Q50" s="125"/>
      <c r="R50" s="189"/>
      <c r="S50" s="189"/>
      <c r="T50" s="189"/>
      <c r="U50" s="189"/>
      <c r="AE50" s="31" t="s">
        <v>6</v>
      </c>
    </row>
    <row r="51" spans="1:32" ht="15.75" thickBot="1">
      <c r="A51" s="232"/>
      <c r="B51" s="232"/>
      <c r="C51" s="122"/>
      <c r="D51" s="122"/>
      <c r="E51" s="122"/>
      <c r="F51" s="122"/>
      <c r="G51" s="122"/>
      <c r="H51" s="122"/>
      <c r="I51" s="123"/>
      <c r="J51" s="124"/>
      <c r="K51" s="124"/>
      <c r="L51" s="124"/>
      <c r="M51" s="124"/>
      <c r="N51" s="124"/>
      <c r="O51" s="124"/>
      <c r="P51" s="125"/>
      <c r="Q51" s="125"/>
      <c r="R51" s="189"/>
      <c r="S51" s="189"/>
      <c r="T51" s="189"/>
      <c r="U51" s="189"/>
    </row>
    <row r="52" spans="1:32" ht="28.5" customHeight="1">
      <c r="A52" s="239"/>
      <c r="B52" s="240"/>
      <c r="C52" s="207" t="s">
        <v>14</v>
      </c>
      <c r="D52" s="208"/>
      <c r="E52" s="208"/>
      <c r="F52" s="208"/>
      <c r="G52" s="208"/>
      <c r="H52" s="209"/>
      <c r="I52" s="115"/>
      <c r="J52" s="207" t="s">
        <v>15</v>
      </c>
      <c r="K52" s="208"/>
      <c r="L52" s="208"/>
      <c r="M52" s="208"/>
      <c r="N52" s="208"/>
      <c r="O52" s="241"/>
      <c r="P52" s="242" t="s">
        <v>16</v>
      </c>
      <c r="Q52" s="242"/>
      <c r="R52" s="227" t="s">
        <v>155</v>
      </c>
      <c r="S52" s="227"/>
      <c r="T52" s="227"/>
      <c r="U52" s="227"/>
    </row>
    <row r="53" spans="1:32" ht="30" customHeight="1">
      <c r="A53" s="218" t="s">
        <v>183</v>
      </c>
      <c r="B53" s="219"/>
      <c r="C53" s="128">
        <v>1</v>
      </c>
      <c r="D53" s="129">
        <v>2</v>
      </c>
      <c r="E53" s="129">
        <v>3</v>
      </c>
      <c r="F53" s="129">
        <v>4</v>
      </c>
      <c r="G53" s="129">
        <v>5</v>
      </c>
      <c r="H53" s="129" t="s">
        <v>19</v>
      </c>
      <c r="I53" s="117" t="s">
        <v>20</v>
      </c>
      <c r="J53" s="116">
        <v>1</v>
      </c>
      <c r="K53" s="116">
        <v>2</v>
      </c>
      <c r="L53" s="116">
        <v>3</v>
      </c>
      <c r="M53" s="116">
        <v>4</v>
      </c>
      <c r="N53" s="116">
        <v>5</v>
      </c>
      <c r="O53" s="116" t="s">
        <v>19</v>
      </c>
      <c r="P53" s="130" t="s">
        <v>21</v>
      </c>
      <c r="Q53" s="130" t="s">
        <v>22</v>
      </c>
      <c r="R53" s="190" t="s">
        <v>23</v>
      </c>
      <c r="S53" s="190" t="s">
        <v>158</v>
      </c>
      <c r="T53" s="190" t="s">
        <v>25</v>
      </c>
      <c r="U53" s="190" t="s">
        <v>26</v>
      </c>
    </row>
    <row r="54" spans="1:32" ht="15.75" thickBot="1">
      <c r="A54" s="235" t="s">
        <v>184</v>
      </c>
      <c r="B54" s="236"/>
      <c r="C54" s="119">
        <f>X6</f>
        <v>0</v>
      </c>
      <c r="D54" s="119">
        <f t="shared" ref="D54:H54" si="6">Y6</f>
        <v>1</v>
      </c>
      <c r="E54" s="119">
        <f t="shared" si="6"/>
        <v>1</v>
      </c>
      <c r="F54" s="119">
        <f t="shared" si="6"/>
        <v>0</v>
      </c>
      <c r="G54" s="119">
        <f t="shared" si="6"/>
        <v>2</v>
      </c>
      <c r="H54" s="119">
        <f t="shared" si="6"/>
        <v>0</v>
      </c>
      <c r="I54" s="131">
        <f>SUM(C54:H54)</f>
        <v>4</v>
      </c>
      <c r="J54" s="120">
        <f t="shared" ref="J54:O54" si="7">C54/$I54</f>
        <v>0</v>
      </c>
      <c r="K54" s="120">
        <f t="shared" si="7"/>
        <v>0.25</v>
      </c>
      <c r="L54" s="120">
        <f t="shared" si="7"/>
        <v>0.25</v>
      </c>
      <c r="M54" s="120">
        <f t="shared" si="7"/>
        <v>0</v>
      </c>
      <c r="N54" s="120">
        <f t="shared" si="7"/>
        <v>0.5</v>
      </c>
      <c r="O54" s="120">
        <f t="shared" si="7"/>
        <v>0</v>
      </c>
      <c r="P54" s="121">
        <f>(C54+D54)/(C54+D54+E54+F54+G54)</f>
        <v>0.25</v>
      </c>
      <c r="Q54" s="121">
        <f>(E54+F54+G54)/(C54+D54+E54+F54+G54)</f>
        <v>0.75</v>
      </c>
      <c r="R54" s="188">
        <f>AK6</f>
        <v>3.75</v>
      </c>
      <c r="S54" s="188">
        <f t="shared" ref="S54:U54" si="8">AL6</f>
        <v>1.5</v>
      </c>
      <c r="T54" s="188">
        <f t="shared" si="8"/>
        <v>4</v>
      </c>
      <c r="U54" s="188">
        <f t="shared" si="8"/>
        <v>5</v>
      </c>
    </row>
    <row r="55" spans="1:32" s="134" customFormat="1">
      <c r="A55" s="114"/>
      <c r="B55" s="132"/>
      <c r="C55" s="133"/>
      <c r="D55" s="133"/>
      <c r="E55" s="133"/>
      <c r="F55" s="133"/>
      <c r="G55" s="133"/>
      <c r="H55" s="133"/>
      <c r="I55" s="133"/>
      <c r="J55" s="123"/>
      <c r="K55" s="123"/>
      <c r="L55" s="123"/>
      <c r="M55" s="123"/>
      <c r="N55" s="123"/>
      <c r="O55" s="123"/>
      <c r="P55" s="133"/>
      <c r="Q55" s="133"/>
      <c r="R55" s="191"/>
      <c r="S55" s="191"/>
      <c r="T55" s="191"/>
      <c r="U55" s="19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</row>
    <row r="56" spans="1:32" s="134" customFormat="1">
      <c r="A56" s="132"/>
      <c r="B56" s="132"/>
      <c r="C56" s="133"/>
      <c r="D56" s="133"/>
      <c r="E56" s="133"/>
      <c r="F56" s="133"/>
      <c r="G56" s="133"/>
      <c r="H56" s="133"/>
      <c r="I56" s="133"/>
      <c r="J56" s="123"/>
      <c r="K56" s="123"/>
      <c r="L56" s="123"/>
      <c r="M56" s="123"/>
      <c r="N56" s="123"/>
      <c r="O56" s="123"/>
      <c r="P56" s="133"/>
      <c r="Q56" s="133"/>
      <c r="R56" s="191"/>
      <c r="S56" s="191"/>
      <c r="T56" s="191"/>
      <c r="U56" s="19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</row>
    <row r="57" spans="1:32" s="134" customFormat="1">
      <c r="A57" s="132"/>
      <c r="B57" s="132"/>
      <c r="C57" s="133"/>
      <c r="D57" s="133"/>
      <c r="E57" s="133"/>
      <c r="F57" s="133"/>
      <c r="G57" s="133"/>
      <c r="H57" s="133"/>
      <c r="I57" s="133"/>
      <c r="J57" s="123"/>
      <c r="K57" s="123"/>
      <c r="L57" s="123"/>
      <c r="M57" s="123"/>
      <c r="N57" s="123"/>
      <c r="O57" s="123"/>
      <c r="P57" s="133"/>
      <c r="Q57" s="133"/>
      <c r="R57" s="191"/>
      <c r="S57" s="191"/>
      <c r="T57" s="191"/>
      <c r="U57" s="19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</row>
    <row r="58" spans="1:32" ht="15.75" thickBot="1">
      <c r="A58" s="135"/>
      <c r="B58" s="135"/>
      <c r="C58" s="136"/>
      <c r="D58" s="136"/>
      <c r="E58" s="136"/>
      <c r="F58" s="136"/>
      <c r="G58" s="136"/>
      <c r="H58" s="136"/>
      <c r="I58" s="136"/>
      <c r="J58" s="137"/>
      <c r="K58" s="137"/>
      <c r="L58" s="137"/>
      <c r="M58" s="137"/>
      <c r="N58" s="137"/>
      <c r="O58" s="137"/>
      <c r="P58" s="136"/>
      <c r="Q58" s="136"/>
      <c r="R58" s="192"/>
      <c r="S58" s="192"/>
      <c r="T58" s="192"/>
      <c r="U58" s="193"/>
    </row>
    <row r="59" spans="1:32" ht="34.5" customHeight="1" thickBot="1">
      <c r="A59" s="237" t="s">
        <v>185</v>
      </c>
      <c r="B59" s="238"/>
      <c r="C59" s="207" t="s">
        <v>14</v>
      </c>
      <c r="D59" s="208"/>
      <c r="E59" s="208"/>
      <c r="F59" s="208"/>
      <c r="G59" s="208"/>
      <c r="H59" s="209"/>
      <c r="I59" s="138"/>
      <c r="J59" s="207" t="s">
        <v>15</v>
      </c>
      <c r="K59" s="208"/>
      <c r="L59" s="208"/>
      <c r="M59" s="208"/>
      <c r="N59" s="208"/>
      <c r="O59" s="209"/>
      <c r="P59" s="225" t="s">
        <v>16</v>
      </c>
      <c r="Q59" s="226"/>
      <c r="R59" s="227" t="s">
        <v>155</v>
      </c>
      <c r="S59" s="227"/>
      <c r="T59" s="227"/>
      <c r="U59" s="227"/>
    </row>
    <row r="60" spans="1:32" ht="33.75" customHeight="1" thickBot="1">
      <c r="A60" s="228" t="s">
        <v>183</v>
      </c>
      <c r="B60" s="229"/>
      <c r="C60" s="116">
        <v>1</v>
      </c>
      <c r="D60" s="116">
        <v>2</v>
      </c>
      <c r="E60" s="116">
        <v>3</v>
      </c>
      <c r="F60" s="116">
        <v>4</v>
      </c>
      <c r="G60" s="116">
        <v>5</v>
      </c>
      <c r="H60" s="116" t="s">
        <v>19</v>
      </c>
      <c r="I60" s="117" t="s">
        <v>20</v>
      </c>
      <c r="J60" s="116">
        <v>1</v>
      </c>
      <c r="K60" s="116">
        <v>2</v>
      </c>
      <c r="L60" s="116">
        <v>3</v>
      </c>
      <c r="M60" s="116">
        <v>4</v>
      </c>
      <c r="N60" s="116">
        <v>5</v>
      </c>
      <c r="O60" s="116" t="s">
        <v>19</v>
      </c>
      <c r="P60" s="118" t="s">
        <v>21</v>
      </c>
      <c r="Q60" s="118" t="s">
        <v>22</v>
      </c>
      <c r="R60" s="187" t="s">
        <v>23</v>
      </c>
      <c r="S60" s="187" t="s">
        <v>158</v>
      </c>
      <c r="T60" s="187" t="s">
        <v>25</v>
      </c>
      <c r="U60" s="187" t="s">
        <v>26</v>
      </c>
    </row>
    <row r="61" spans="1:32" ht="29.25" customHeight="1" thickBot="1">
      <c r="A61" s="215" t="s">
        <v>186</v>
      </c>
      <c r="B61" s="216"/>
      <c r="C61" s="119">
        <f t="shared" ref="C61:I61" si="9">X7</f>
        <v>1</v>
      </c>
      <c r="D61" s="119">
        <f t="shared" si="9"/>
        <v>1</v>
      </c>
      <c r="E61" s="119">
        <f t="shared" si="9"/>
        <v>2</v>
      </c>
      <c r="F61" s="119">
        <f t="shared" si="9"/>
        <v>4</v>
      </c>
      <c r="G61" s="119">
        <f t="shared" si="9"/>
        <v>2</v>
      </c>
      <c r="H61" s="119">
        <f t="shared" si="9"/>
        <v>0</v>
      </c>
      <c r="I61" s="119">
        <f t="shared" si="9"/>
        <v>10</v>
      </c>
      <c r="J61" s="120">
        <f t="shared" ref="J61:O61" si="10">C61/$I61</f>
        <v>0.1</v>
      </c>
      <c r="K61" s="120">
        <f t="shared" si="10"/>
        <v>0.1</v>
      </c>
      <c r="L61" s="120">
        <f t="shared" si="10"/>
        <v>0.2</v>
      </c>
      <c r="M61" s="120">
        <f t="shared" si="10"/>
        <v>0.4</v>
      </c>
      <c r="N61" s="120">
        <f t="shared" si="10"/>
        <v>0.2</v>
      </c>
      <c r="O61" s="120">
        <f t="shared" si="10"/>
        <v>0</v>
      </c>
      <c r="P61" s="139">
        <f>(C61+D61)/(C61+D61+E61+F61+G61)</f>
        <v>0.2</v>
      </c>
      <c r="Q61" s="139">
        <f>(E61+F61+G61)/(C61+D61+E61+F61+G61)</f>
        <v>0.8</v>
      </c>
      <c r="R61" s="188">
        <f>AK7</f>
        <v>3.5</v>
      </c>
      <c r="S61" s="188">
        <f t="shared" ref="S61:U61" si="11">AL7</f>
        <v>1.27</v>
      </c>
      <c r="T61" s="188">
        <f t="shared" si="11"/>
        <v>4</v>
      </c>
      <c r="U61" s="188">
        <f t="shared" si="11"/>
        <v>4</v>
      </c>
      <c r="AB61" s="140"/>
      <c r="AC61" s="140"/>
      <c r="AD61" s="140"/>
    </row>
    <row r="62" spans="1:32">
      <c r="A62" s="31"/>
      <c r="B62" s="132"/>
      <c r="C62" s="141"/>
      <c r="D62" s="141"/>
      <c r="E62" s="141"/>
      <c r="F62" s="141"/>
      <c r="G62" s="141"/>
      <c r="H62" s="141"/>
      <c r="I62" s="137"/>
      <c r="J62" s="137"/>
      <c r="K62" s="137"/>
      <c r="L62" s="137"/>
      <c r="M62" s="137"/>
      <c r="N62" s="137"/>
      <c r="O62" s="137"/>
      <c r="P62" s="142"/>
      <c r="Q62" s="142"/>
      <c r="R62" s="194"/>
      <c r="S62" s="194"/>
      <c r="T62" s="194"/>
      <c r="U62" s="194"/>
      <c r="AB62" s="140"/>
      <c r="AC62" s="140"/>
      <c r="AD62" s="140"/>
    </row>
    <row r="63" spans="1:32" ht="15.75" thickBot="1">
      <c r="A63" s="132"/>
      <c r="B63" s="132"/>
      <c r="C63" s="141"/>
      <c r="D63" s="141"/>
      <c r="E63" s="141"/>
      <c r="F63" s="141"/>
      <c r="G63" s="141"/>
      <c r="H63" s="141"/>
      <c r="I63" s="137"/>
      <c r="J63" s="137"/>
      <c r="K63" s="137"/>
      <c r="L63" s="137"/>
      <c r="M63" s="137"/>
      <c r="N63" s="137"/>
      <c r="O63" s="137"/>
      <c r="P63" s="142"/>
      <c r="Q63" s="142"/>
      <c r="R63" s="194"/>
      <c r="S63" s="194"/>
      <c r="T63" s="194"/>
      <c r="U63" s="194"/>
    </row>
    <row r="64" spans="1:32" ht="20.25" customHeight="1" thickBot="1">
      <c r="A64" s="215" t="s">
        <v>187</v>
      </c>
      <c r="B64" s="216"/>
      <c r="C64" s="109" t="s">
        <v>188</v>
      </c>
      <c r="D64" s="109">
        <v>0</v>
      </c>
      <c r="E64" s="141"/>
      <c r="F64" s="109" t="s">
        <v>189</v>
      </c>
      <c r="G64" s="109">
        <v>10</v>
      </c>
      <c r="H64" s="141"/>
      <c r="I64" s="137"/>
      <c r="J64" s="137"/>
      <c r="K64" s="137"/>
      <c r="L64" s="137"/>
      <c r="M64" s="137"/>
      <c r="N64" s="137"/>
      <c r="O64" s="137"/>
      <c r="P64" s="142"/>
      <c r="Q64" s="142"/>
      <c r="R64" s="194"/>
      <c r="S64" s="194"/>
      <c r="T64" s="194"/>
      <c r="U64" s="194"/>
    </row>
    <row r="65" spans="1:30">
      <c r="A65" s="132"/>
      <c r="B65" s="132"/>
      <c r="C65" s="141"/>
      <c r="D65" s="141"/>
      <c r="E65" s="141"/>
      <c r="F65" s="141"/>
      <c r="G65" s="141"/>
      <c r="H65" s="141"/>
      <c r="I65" s="137"/>
      <c r="J65" s="137"/>
      <c r="K65" s="137"/>
      <c r="L65" s="137"/>
      <c r="M65" s="137"/>
      <c r="N65" s="137"/>
      <c r="O65" s="137"/>
      <c r="P65" s="142"/>
      <c r="Q65" s="142"/>
      <c r="R65" s="194"/>
      <c r="S65" s="194"/>
      <c r="T65" s="194"/>
      <c r="U65" s="194"/>
    </row>
    <row r="66" spans="1:30" ht="15.75" thickBot="1">
      <c r="A66" s="132"/>
      <c r="B66" s="132"/>
      <c r="C66" s="141"/>
      <c r="D66" s="141"/>
      <c r="E66" s="141"/>
      <c r="F66" s="141"/>
      <c r="G66" s="141"/>
      <c r="H66" s="141"/>
      <c r="I66" s="137"/>
      <c r="J66" s="137"/>
      <c r="K66" s="137"/>
      <c r="L66" s="137"/>
      <c r="M66" s="137"/>
      <c r="N66" s="137"/>
      <c r="O66" s="137"/>
      <c r="P66" s="142"/>
      <c r="Q66" s="142"/>
      <c r="R66" s="194"/>
      <c r="S66" s="194"/>
      <c r="T66" s="194"/>
      <c r="U66" s="194"/>
    </row>
    <row r="67" spans="1:30" ht="34.5" customHeight="1" thickBot="1">
      <c r="A67" s="132"/>
      <c r="B67" s="132"/>
      <c r="C67" s="207" t="s">
        <v>14</v>
      </c>
      <c r="D67" s="208"/>
      <c r="E67" s="208"/>
      <c r="F67" s="208"/>
      <c r="G67" s="208"/>
      <c r="H67" s="209"/>
      <c r="I67" s="138"/>
      <c r="J67" s="207" t="s">
        <v>15</v>
      </c>
      <c r="K67" s="208"/>
      <c r="L67" s="208"/>
      <c r="M67" s="208"/>
      <c r="N67" s="208"/>
      <c r="O67" s="209"/>
      <c r="P67" s="225" t="s">
        <v>16</v>
      </c>
      <c r="Q67" s="226"/>
      <c r="R67" s="227" t="s">
        <v>155</v>
      </c>
      <c r="S67" s="227"/>
      <c r="T67" s="227"/>
      <c r="U67" s="227"/>
    </row>
    <row r="68" spans="1:30" ht="35.25" customHeight="1" thickBot="1">
      <c r="A68" s="132"/>
      <c r="B68" s="132"/>
      <c r="C68" s="116">
        <v>1</v>
      </c>
      <c r="D68" s="116">
        <v>2</v>
      </c>
      <c r="E68" s="116">
        <v>3</v>
      </c>
      <c r="F68" s="116">
        <v>4</v>
      </c>
      <c r="G68" s="116">
        <v>5</v>
      </c>
      <c r="H68" s="116" t="s">
        <v>19</v>
      </c>
      <c r="I68" s="117" t="s">
        <v>20</v>
      </c>
      <c r="J68" s="116">
        <v>1</v>
      </c>
      <c r="K68" s="116">
        <v>2</v>
      </c>
      <c r="L68" s="116">
        <v>3</v>
      </c>
      <c r="M68" s="116">
        <v>4</v>
      </c>
      <c r="N68" s="116">
        <v>5</v>
      </c>
      <c r="O68" s="116" t="s">
        <v>19</v>
      </c>
      <c r="P68" s="118" t="s">
        <v>21</v>
      </c>
      <c r="Q68" s="118" t="s">
        <v>22</v>
      </c>
      <c r="R68" s="187" t="s">
        <v>23</v>
      </c>
      <c r="S68" s="187" t="s">
        <v>158</v>
      </c>
      <c r="T68" s="187" t="s">
        <v>25</v>
      </c>
      <c r="U68" s="187" t="s">
        <v>26</v>
      </c>
    </row>
    <row r="69" spans="1:30" ht="15.75" thickBot="1">
      <c r="A69" s="243" t="s">
        <v>190</v>
      </c>
      <c r="B69" s="244"/>
      <c r="C69" s="119">
        <f>X8</f>
        <v>0</v>
      </c>
      <c r="D69" s="119">
        <f t="shared" ref="D69:H69" si="12">Y8</f>
        <v>0</v>
      </c>
      <c r="E69" s="119">
        <f t="shared" si="12"/>
        <v>0</v>
      </c>
      <c r="F69" s="119">
        <f t="shared" si="12"/>
        <v>0</v>
      </c>
      <c r="G69" s="119">
        <f t="shared" si="12"/>
        <v>0</v>
      </c>
      <c r="H69" s="119">
        <f t="shared" si="12"/>
        <v>0</v>
      </c>
      <c r="I69" s="119">
        <f>AD8</f>
        <v>0</v>
      </c>
      <c r="J69" s="120" t="e">
        <f t="shared" ref="J69:O69" si="13">C69/$I69</f>
        <v>#DIV/0!</v>
      </c>
      <c r="K69" s="120" t="e">
        <f t="shared" si="13"/>
        <v>#DIV/0!</v>
      </c>
      <c r="L69" s="120" t="e">
        <f t="shared" si="13"/>
        <v>#DIV/0!</v>
      </c>
      <c r="M69" s="120" t="e">
        <f t="shared" si="13"/>
        <v>#DIV/0!</v>
      </c>
      <c r="N69" s="120" t="e">
        <f t="shared" si="13"/>
        <v>#DIV/0!</v>
      </c>
      <c r="O69" s="120" t="e">
        <f t="shared" si="13"/>
        <v>#DIV/0!</v>
      </c>
      <c r="P69" s="139" t="e">
        <f>(C69+D69)/(C69+D69+E69+F69+G69)</f>
        <v>#DIV/0!</v>
      </c>
      <c r="Q69" s="139" t="e">
        <f>(E69+F69+G69)/(C69+D69+E69+F69+G69)</f>
        <v>#DIV/0!</v>
      </c>
      <c r="R69" s="188" t="str">
        <f>AK8</f>
        <v>.</v>
      </c>
      <c r="S69" s="188" t="str">
        <f t="shared" ref="S69:U69" si="14">AL8</f>
        <v>.</v>
      </c>
      <c r="T69" s="188" t="str">
        <f t="shared" si="14"/>
        <v>.</v>
      </c>
      <c r="U69" s="188" t="str">
        <f t="shared" si="14"/>
        <v>.</v>
      </c>
      <c r="V69" s="140"/>
      <c r="W69" s="140"/>
      <c r="X69" s="140"/>
      <c r="Y69" s="140"/>
      <c r="Z69" s="140"/>
      <c r="AA69" s="140"/>
      <c r="AB69" s="140"/>
      <c r="AC69" s="140"/>
      <c r="AD69" s="140"/>
    </row>
    <row r="70" spans="1:30" s="140" customFormat="1">
      <c r="A70" s="31"/>
      <c r="B70" s="143"/>
      <c r="C70" s="144"/>
      <c r="D70" s="144"/>
      <c r="E70" s="144"/>
      <c r="F70" s="144"/>
      <c r="G70" s="144"/>
      <c r="H70" s="144"/>
      <c r="I70" s="144"/>
      <c r="J70" s="145"/>
      <c r="K70" s="145"/>
      <c r="L70" s="145"/>
      <c r="M70" s="145"/>
      <c r="N70" s="145"/>
      <c r="O70" s="145"/>
      <c r="P70" s="144"/>
      <c r="Q70" s="144"/>
      <c r="R70" s="195"/>
      <c r="S70" s="195"/>
      <c r="T70" s="195"/>
      <c r="U70" s="196"/>
    </row>
    <row r="71" spans="1:30" s="140" customFormat="1" ht="15.75" customHeight="1">
      <c r="A71" s="143"/>
      <c r="B71" s="143"/>
      <c r="C71" s="144"/>
      <c r="D71" s="144"/>
      <c r="E71" s="144"/>
      <c r="F71" s="144"/>
      <c r="G71" s="144"/>
      <c r="H71" s="144"/>
      <c r="I71" s="144"/>
      <c r="J71" s="145"/>
      <c r="K71" s="145"/>
      <c r="L71" s="145"/>
      <c r="M71" s="145"/>
      <c r="N71" s="145"/>
      <c r="O71" s="145"/>
      <c r="P71" s="144"/>
      <c r="Q71" s="144"/>
      <c r="R71" s="195"/>
      <c r="S71" s="195"/>
      <c r="T71" s="195"/>
      <c r="U71" s="196"/>
      <c r="V71" s="31"/>
      <c r="W71" s="31"/>
      <c r="X71" s="31"/>
      <c r="Y71" s="31"/>
      <c r="Z71" s="31"/>
      <c r="AA71" s="31"/>
      <c r="AB71" s="31"/>
      <c r="AC71" s="31"/>
      <c r="AD71" s="31"/>
    </row>
    <row r="72" spans="1:30" ht="15.75" thickBot="1">
      <c r="A72" s="135"/>
      <c r="B72" s="135"/>
      <c r="C72" s="136"/>
      <c r="D72" s="136"/>
      <c r="E72" s="136"/>
      <c r="F72" s="136"/>
      <c r="G72" s="136"/>
      <c r="H72" s="136"/>
      <c r="I72" s="136"/>
      <c r="J72" s="137"/>
      <c r="K72" s="137"/>
      <c r="L72" s="137"/>
      <c r="M72" s="137"/>
      <c r="N72" s="137"/>
      <c r="O72" s="137"/>
      <c r="P72" s="136"/>
      <c r="Q72" s="136"/>
      <c r="R72" s="192"/>
      <c r="S72" s="192"/>
      <c r="T72" s="192"/>
      <c r="U72" s="193"/>
      <c r="V72" s="140"/>
      <c r="W72" s="140"/>
      <c r="X72" s="140"/>
      <c r="Y72" s="140"/>
      <c r="Z72" s="140"/>
      <c r="AA72" s="140"/>
      <c r="AB72" s="140"/>
      <c r="AC72" s="140"/>
      <c r="AD72" s="140"/>
    </row>
    <row r="73" spans="1:30" ht="35.25" customHeight="1" thickBot="1">
      <c r="A73" s="237" t="s">
        <v>191</v>
      </c>
      <c r="B73" s="238"/>
      <c r="C73" s="245" t="s">
        <v>14</v>
      </c>
      <c r="D73" s="246"/>
      <c r="E73" s="246"/>
      <c r="F73" s="246"/>
      <c r="G73" s="246"/>
      <c r="H73" s="247"/>
      <c r="I73" s="115"/>
      <c r="J73" s="245" t="s">
        <v>15</v>
      </c>
      <c r="K73" s="246"/>
      <c r="L73" s="246"/>
      <c r="M73" s="246"/>
      <c r="N73" s="246"/>
      <c r="O73" s="247"/>
      <c r="P73" s="225" t="s">
        <v>16</v>
      </c>
      <c r="Q73" s="226"/>
      <c r="R73" s="227" t="s">
        <v>155</v>
      </c>
      <c r="S73" s="227"/>
      <c r="T73" s="227"/>
      <c r="U73" s="227"/>
      <c r="V73" s="140"/>
      <c r="W73" s="140"/>
      <c r="X73" s="140"/>
      <c r="Y73" s="140"/>
      <c r="Z73" s="140"/>
      <c r="AA73" s="140"/>
      <c r="AB73" s="140"/>
      <c r="AC73" s="140"/>
      <c r="AD73" s="140"/>
    </row>
    <row r="74" spans="1:30" ht="33" customHeight="1" thickBot="1">
      <c r="A74" s="146" t="s">
        <v>192</v>
      </c>
      <c r="B74" s="147" t="s">
        <v>193</v>
      </c>
      <c r="C74" s="129">
        <v>1</v>
      </c>
      <c r="D74" s="129">
        <v>2</v>
      </c>
      <c r="E74" s="129">
        <v>3</v>
      </c>
      <c r="F74" s="129">
        <v>4</v>
      </c>
      <c r="G74" s="129">
        <v>5</v>
      </c>
      <c r="H74" s="129" t="s">
        <v>19</v>
      </c>
      <c r="I74" s="117" t="s">
        <v>20</v>
      </c>
      <c r="J74" s="129">
        <v>1</v>
      </c>
      <c r="K74" s="129">
        <v>2</v>
      </c>
      <c r="L74" s="129">
        <v>3</v>
      </c>
      <c r="M74" s="129">
        <v>4</v>
      </c>
      <c r="N74" s="129">
        <v>5</v>
      </c>
      <c r="O74" s="129" t="s">
        <v>19</v>
      </c>
      <c r="P74" s="118" t="s">
        <v>21</v>
      </c>
      <c r="Q74" s="118" t="s">
        <v>22</v>
      </c>
      <c r="R74" s="187" t="s">
        <v>23</v>
      </c>
      <c r="S74" s="187" t="s">
        <v>158</v>
      </c>
      <c r="T74" s="187" t="s">
        <v>25</v>
      </c>
      <c r="U74" s="187" t="s">
        <v>26</v>
      </c>
      <c r="V74" s="140"/>
      <c r="W74" s="140"/>
      <c r="X74" s="140"/>
      <c r="Y74" s="140"/>
      <c r="Z74" s="140"/>
      <c r="AA74" s="140"/>
      <c r="AB74" s="140"/>
      <c r="AC74" s="140"/>
      <c r="AD74" s="140"/>
    </row>
    <row r="75" spans="1:30" ht="15.75" thickBot="1">
      <c r="A75" s="175" t="s">
        <v>194</v>
      </c>
      <c r="B75" s="119">
        <f t="shared" ref="B75:I77" si="15">W9</f>
        <v>0</v>
      </c>
      <c r="C75" s="119">
        <f t="shared" si="15"/>
        <v>0</v>
      </c>
      <c r="D75" s="119">
        <f t="shared" si="15"/>
        <v>0</v>
      </c>
      <c r="E75" s="119">
        <f t="shared" si="15"/>
        <v>0</v>
      </c>
      <c r="F75" s="119">
        <f t="shared" si="15"/>
        <v>0</v>
      </c>
      <c r="G75" s="119">
        <f t="shared" si="15"/>
        <v>1</v>
      </c>
      <c r="H75" s="119">
        <f t="shared" si="15"/>
        <v>3</v>
      </c>
      <c r="I75" s="119">
        <f t="shared" si="15"/>
        <v>4</v>
      </c>
      <c r="J75" s="120">
        <f t="shared" ref="J75:O77" si="16">C75/$I75</f>
        <v>0</v>
      </c>
      <c r="K75" s="120">
        <f t="shared" si="16"/>
        <v>0</v>
      </c>
      <c r="L75" s="120">
        <f t="shared" si="16"/>
        <v>0</v>
      </c>
      <c r="M75" s="120">
        <f t="shared" si="16"/>
        <v>0</v>
      </c>
      <c r="N75" s="120">
        <f t="shared" si="16"/>
        <v>0.25</v>
      </c>
      <c r="O75" s="120">
        <f t="shared" si="16"/>
        <v>0.75</v>
      </c>
      <c r="P75" s="139">
        <f>(C75+D75)/(C75+D75+E75+F75+G75)</f>
        <v>0</v>
      </c>
      <c r="Q75" s="139">
        <f>(E75+F75+G75)/(C75+D75+E75+F75+G75)</f>
        <v>1</v>
      </c>
      <c r="R75" s="188">
        <f>AK9</f>
        <v>5</v>
      </c>
      <c r="S75" s="188" t="str">
        <f t="shared" ref="S75:U77" si="17">AL9</f>
        <v>.</v>
      </c>
      <c r="T75" s="188">
        <f t="shared" si="17"/>
        <v>5</v>
      </c>
      <c r="U75" s="188">
        <f t="shared" si="17"/>
        <v>5</v>
      </c>
      <c r="V75" s="140"/>
      <c r="W75" s="140"/>
      <c r="X75" s="140"/>
      <c r="Y75" s="140"/>
      <c r="Z75" s="140"/>
      <c r="AA75" s="140"/>
      <c r="AB75" s="140"/>
      <c r="AC75" s="140"/>
      <c r="AD75" s="140"/>
    </row>
    <row r="76" spans="1:30" ht="15.75" thickBot="1">
      <c r="A76" s="175" t="s">
        <v>195</v>
      </c>
      <c r="B76" s="119">
        <f t="shared" si="15"/>
        <v>0</v>
      </c>
      <c r="C76" s="119">
        <f t="shared" si="15"/>
        <v>3</v>
      </c>
      <c r="D76" s="119">
        <f t="shared" si="15"/>
        <v>0</v>
      </c>
      <c r="E76" s="119">
        <f t="shared" si="15"/>
        <v>0</v>
      </c>
      <c r="F76" s="119">
        <f t="shared" si="15"/>
        <v>6</v>
      </c>
      <c r="G76" s="119">
        <f t="shared" si="15"/>
        <v>1</v>
      </c>
      <c r="H76" s="119">
        <f t="shared" si="15"/>
        <v>0</v>
      </c>
      <c r="I76" s="119">
        <f t="shared" si="15"/>
        <v>10</v>
      </c>
      <c r="J76" s="120">
        <f t="shared" si="16"/>
        <v>0.3</v>
      </c>
      <c r="K76" s="120">
        <f t="shared" si="16"/>
        <v>0</v>
      </c>
      <c r="L76" s="120">
        <f t="shared" si="16"/>
        <v>0</v>
      </c>
      <c r="M76" s="120">
        <f t="shared" si="16"/>
        <v>0.6</v>
      </c>
      <c r="N76" s="120">
        <f t="shared" si="16"/>
        <v>0.1</v>
      </c>
      <c r="O76" s="120">
        <f t="shared" si="16"/>
        <v>0</v>
      </c>
      <c r="P76" s="139">
        <f>(C76+D76)/(C76+D76+E76+F76+G76)</f>
        <v>0.3</v>
      </c>
      <c r="Q76" s="139">
        <f>(E76+F76+G76)/(C76+D76+E76+F76+G76)</f>
        <v>0.7</v>
      </c>
      <c r="R76" s="188">
        <f t="shared" ref="R76:R77" si="18">AK10</f>
        <v>3.2</v>
      </c>
      <c r="S76" s="188">
        <f t="shared" si="17"/>
        <v>1.55</v>
      </c>
      <c r="T76" s="188">
        <f t="shared" si="17"/>
        <v>4</v>
      </c>
      <c r="U76" s="188">
        <f t="shared" si="17"/>
        <v>4</v>
      </c>
      <c r="V76" s="140"/>
      <c r="W76" s="140"/>
      <c r="X76" s="140"/>
      <c r="Y76" s="140"/>
      <c r="Z76" s="140"/>
      <c r="AA76" s="140"/>
      <c r="AB76" s="140"/>
      <c r="AC76" s="140"/>
      <c r="AD76" s="140"/>
    </row>
    <row r="77" spans="1:30" ht="15.75" thickBot="1">
      <c r="A77" s="175" t="s">
        <v>196</v>
      </c>
      <c r="B77" s="119">
        <f t="shared" si="15"/>
        <v>0</v>
      </c>
      <c r="C77" s="119">
        <f t="shared" si="15"/>
        <v>3</v>
      </c>
      <c r="D77" s="119">
        <f t="shared" si="15"/>
        <v>1</v>
      </c>
      <c r="E77" s="119">
        <f t="shared" si="15"/>
        <v>0</v>
      </c>
      <c r="F77" s="119">
        <f t="shared" si="15"/>
        <v>5</v>
      </c>
      <c r="G77" s="119">
        <f t="shared" si="15"/>
        <v>1</v>
      </c>
      <c r="H77" s="119">
        <f t="shared" si="15"/>
        <v>0</v>
      </c>
      <c r="I77" s="119">
        <f t="shared" si="15"/>
        <v>10</v>
      </c>
      <c r="J77" s="120">
        <f t="shared" si="16"/>
        <v>0.3</v>
      </c>
      <c r="K77" s="120">
        <f t="shared" si="16"/>
        <v>0.1</v>
      </c>
      <c r="L77" s="120">
        <f t="shared" si="16"/>
        <v>0</v>
      </c>
      <c r="M77" s="120">
        <f t="shared" si="16"/>
        <v>0.5</v>
      </c>
      <c r="N77" s="120">
        <f t="shared" si="16"/>
        <v>0.1</v>
      </c>
      <c r="O77" s="120">
        <f t="shared" si="16"/>
        <v>0</v>
      </c>
      <c r="P77" s="139">
        <f>(C77+D77)/(C77+D77+E77+F77+G77)</f>
        <v>0.4</v>
      </c>
      <c r="Q77" s="139">
        <f>(E77+F77+G77)/(C77+D77+E77+F77+G77)</f>
        <v>0.6</v>
      </c>
      <c r="R77" s="188">
        <f t="shared" si="18"/>
        <v>3</v>
      </c>
      <c r="S77" s="188">
        <f t="shared" si="17"/>
        <v>1.56</v>
      </c>
      <c r="T77" s="188">
        <f t="shared" si="17"/>
        <v>4</v>
      </c>
      <c r="U77" s="188">
        <f t="shared" si="17"/>
        <v>4</v>
      </c>
    </row>
    <row r="78" spans="1:30" s="140" customFormat="1">
      <c r="A78" s="262"/>
      <c r="B78" s="262"/>
      <c r="C78" s="148"/>
      <c r="D78" s="148"/>
      <c r="E78" s="148"/>
      <c r="F78" s="148"/>
      <c r="G78" s="148"/>
      <c r="H78" s="148"/>
      <c r="I78" s="148"/>
      <c r="J78" s="149"/>
      <c r="K78" s="149"/>
      <c r="L78" s="149"/>
      <c r="M78" s="149"/>
      <c r="N78" s="149"/>
      <c r="O78" s="149"/>
      <c r="P78" s="148"/>
      <c r="Q78" s="148"/>
      <c r="R78" s="197"/>
      <c r="S78" s="197"/>
      <c r="T78" s="197"/>
      <c r="U78" s="198"/>
      <c r="V78" s="31"/>
      <c r="W78" s="31"/>
      <c r="X78" s="31"/>
      <c r="Y78" s="31"/>
      <c r="Z78" s="31"/>
      <c r="AA78" s="31"/>
      <c r="AB78" s="31"/>
      <c r="AC78" s="31"/>
      <c r="AD78" s="31"/>
    </row>
    <row r="79" spans="1:30" s="140" customFormat="1">
      <c r="A79" s="143"/>
      <c r="B79" s="143"/>
      <c r="C79" s="148"/>
      <c r="D79" s="148"/>
      <c r="E79" s="148"/>
      <c r="F79" s="148"/>
      <c r="G79" s="148"/>
      <c r="H79" s="148"/>
      <c r="I79" s="148"/>
      <c r="J79" s="149"/>
      <c r="K79" s="149"/>
      <c r="L79" s="149"/>
      <c r="M79" s="149"/>
      <c r="N79" s="149"/>
      <c r="O79" s="149"/>
      <c r="P79" s="148"/>
      <c r="Q79" s="148"/>
      <c r="R79" s="197"/>
      <c r="S79" s="197"/>
      <c r="T79" s="197"/>
      <c r="U79" s="198"/>
      <c r="V79" s="31"/>
      <c r="W79" s="31"/>
      <c r="X79" s="31"/>
      <c r="Y79" s="31"/>
      <c r="Z79" s="31"/>
      <c r="AA79" s="31"/>
      <c r="AB79" s="31"/>
      <c r="AC79" s="31"/>
      <c r="AD79" s="31"/>
    </row>
    <row r="80" spans="1:30" ht="35.25" customHeight="1">
      <c r="A80" s="206" t="s">
        <v>197</v>
      </c>
      <c r="B80" s="206"/>
      <c r="C80" s="250"/>
      <c r="D80" s="250"/>
      <c r="E80" s="250"/>
      <c r="F80" s="250"/>
      <c r="G80" s="250"/>
      <c r="H80" s="250"/>
      <c r="I80" s="250"/>
      <c r="J80" s="150"/>
      <c r="K80" s="150"/>
      <c r="L80" s="150"/>
      <c r="M80" s="150"/>
      <c r="N80" s="150"/>
      <c r="O80" s="150"/>
      <c r="P80" s="251"/>
      <c r="Q80" s="251"/>
      <c r="R80" s="252"/>
      <c r="S80" s="252"/>
      <c r="T80" s="252"/>
      <c r="U80" s="252"/>
    </row>
    <row r="81" spans="1:30" s="140" customFormat="1">
      <c r="A81" s="143"/>
      <c r="B81" s="143"/>
      <c r="C81" s="148"/>
      <c r="D81" s="148"/>
      <c r="E81" s="148"/>
      <c r="F81" s="148"/>
      <c r="G81" s="148"/>
      <c r="H81" s="148"/>
      <c r="I81" s="148"/>
      <c r="J81" s="149"/>
      <c r="K81" s="149"/>
      <c r="L81" s="149"/>
      <c r="M81" s="149"/>
      <c r="N81" s="149"/>
      <c r="O81" s="149"/>
      <c r="P81" s="148"/>
      <c r="Q81" s="148"/>
      <c r="R81" s="197"/>
      <c r="S81" s="197"/>
      <c r="T81" s="197"/>
      <c r="U81" s="198"/>
      <c r="V81" s="31"/>
      <c r="W81" s="31"/>
      <c r="X81" s="31"/>
      <c r="Y81" s="31"/>
      <c r="Z81" s="31"/>
      <c r="AA81" s="31"/>
      <c r="AB81" s="31"/>
      <c r="AC81" s="31"/>
      <c r="AD81" s="31"/>
    </row>
    <row r="82" spans="1:30" s="140" customFormat="1">
      <c r="A82" s="143"/>
      <c r="B82" s="143"/>
      <c r="C82" s="148"/>
      <c r="D82" s="148"/>
      <c r="E82" s="148"/>
      <c r="F82" s="148"/>
      <c r="G82" s="148"/>
      <c r="H82" s="148"/>
      <c r="I82" s="148"/>
      <c r="J82" s="149"/>
      <c r="K82" s="149"/>
      <c r="L82" s="149"/>
      <c r="M82" s="149"/>
      <c r="N82" s="149"/>
      <c r="O82" s="149"/>
      <c r="P82" s="148"/>
      <c r="Q82" s="148"/>
      <c r="R82" s="197"/>
      <c r="S82" s="197"/>
      <c r="T82" s="197"/>
      <c r="U82" s="198"/>
      <c r="V82" s="31"/>
      <c r="W82" s="31"/>
      <c r="X82" s="31"/>
      <c r="Y82" s="31"/>
      <c r="Z82" s="31"/>
      <c r="AA82" s="31"/>
      <c r="AB82" s="31"/>
      <c r="AC82" s="31"/>
      <c r="AD82" s="31"/>
    </row>
    <row r="83" spans="1:30" s="140" customFormat="1" ht="30">
      <c r="A83" s="151" t="s">
        <v>198</v>
      </c>
      <c r="B83" s="152"/>
      <c r="C83" s="109" t="s">
        <v>188</v>
      </c>
      <c r="D83" s="109">
        <v>0</v>
      </c>
      <c r="E83" s="141"/>
      <c r="F83" s="109" t="s">
        <v>189</v>
      </c>
      <c r="G83" s="109">
        <v>10</v>
      </c>
      <c r="H83" s="148"/>
      <c r="I83" s="148"/>
      <c r="J83" s="149"/>
      <c r="K83" s="149"/>
      <c r="L83" s="149"/>
      <c r="M83" s="149"/>
      <c r="N83" s="149"/>
      <c r="O83" s="149"/>
      <c r="P83" s="148"/>
      <c r="Q83" s="148"/>
      <c r="R83" s="197"/>
      <c r="S83" s="197"/>
      <c r="T83" s="197"/>
      <c r="U83" s="198"/>
      <c r="V83" s="31"/>
      <c r="W83" s="31"/>
      <c r="X83" s="31"/>
      <c r="Y83" s="31"/>
      <c r="Z83" s="31"/>
      <c r="AA83" s="31"/>
      <c r="AB83" s="31"/>
      <c r="AC83" s="31"/>
      <c r="AD83" s="31"/>
    </row>
    <row r="84" spans="1:30" s="140" customFormat="1">
      <c r="A84" s="143"/>
      <c r="B84" s="143"/>
      <c r="C84" s="148"/>
      <c r="D84" s="148"/>
      <c r="E84" s="148"/>
      <c r="F84" s="148"/>
      <c r="G84" s="148"/>
      <c r="H84" s="148"/>
      <c r="I84" s="148"/>
      <c r="J84" s="149"/>
      <c r="K84" s="149"/>
      <c r="L84" s="149"/>
      <c r="M84" s="149"/>
      <c r="N84" s="149"/>
      <c r="O84" s="149"/>
      <c r="P84" s="148"/>
      <c r="Q84" s="148"/>
      <c r="R84" s="197"/>
      <c r="S84" s="197"/>
      <c r="T84" s="197"/>
      <c r="U84" s="198"/>
    </row>
    <row r="85" spans="1:30" s="140" customFormat="1" ht="15.75" thickBot="1">
      <c r="A85" s="143"/>
      <c r="B85" s="143"/>
      <c r="C85" s="148"/>
      <c r="D85" s="148"/>
      <c r="E85" s="148"/>
      <c r="F85" s="148"/>
      <c r="G85" s="148"/>
      <c r="H85" s="148"/>
      <c r="I85" s="148"/>
      <c r="J85" s="149"/>
      <c r="K85" s="149"/>
      <c r="L85" s="149"/>
      <c r="M85" s="149"/>
      <c r="N85" s="149"/>
      <c r="O85" s="149"/>
      <c r="P85" s="148"/>
      <c r="Q85" s="148"/>
      <c r="R85" s="197"/>
      <c r="S85" s="197"/>
      <c r="T85" s="197"/>
      <c r="U85" s="198"/>
    </row>
    <row r="86" spans="1:30" ht="35.25" customHeight="1" thickBot="1">
      <c r="A86" s="248"/>
      <c r="B86" s="249"/>
      <c r="C86" s="245" t="s">
        <v>14</v>
      </c>
      <c r="D86" s="246"/>
      <c r="E86" s="246"/>
      <c r="F86" s="246"/>
      <c r="G86" s="246"/>
      <c r="H86" s="247"/>
      <c r="I86" s="115"/>
      <c r="J86" s="245" t="s">
        <v>15</v>
      </c>
      <c r="K86" s="246"/>
      <c r="L86" s="246"/>
      <c r="M86" s="246"/>
      <c r="N86" s="246"/>
      <c r="O86" s="247"/>
      <c r="P86" s="225" t="s">
        <v>16</v>
      </c>
      <c r="Q86" s="226"/>
      <c r="R86" s="227" t="s">
        <v>155</v>
      </c>
      <c r="S86" s="227"/>
      <c r="T86" s="227"/>
      <c r="U86" s="227"/>
      <c r="V86" s="140"/>
      <c r="W86" s="140"/>
      <c r="X86" s="140"/>
      <c r="Y86" s="140"/>
      <c r="Z86" s="140"/>
      <c r="AA86" s="140"/>
      <c r="AB86" s="140"/>
      <c r="AC86" s="140"/>
      <c r="AD86" s="140"/>
    </row>
    <row r="87" spans="1:30" ht="31.5" customHeight="1" thickBot="1">
      <c r="A87" s="228" t="s">
        <v>192</v>
      </c>
      <c r="B87" s="229"/>
      <c r="C87" s="129">
        <v>1</v>
      </c>
      <c r="D87" s="129">
        <v>2</v>
      </c>
      <c r="E87" s="129">
        <v>3</v>
      </c>
      <c r="F87" s="129">
        <v>4</v>
      </c>
      <c r="G87" s="129">
        <v>5</v>
      </c>
      <c r="H87" s="129" t="s">
        <v>19</v>
      </c>
      <c r="I87" s="117" t="s">
        <v>20</v>
      </c>
      <c r="J87" s="129">
        <v>1</v>
      </c>
      <c r="K87" s="129">
        <v>2</v>
      </c>
      <c r="L87" s="129">
        <v>3</v>
      </c>
      <c r="M87" s="129">
        <v>4</v>
      </c>
      <c r="N87" s="129">
        <v>5</v>
      </c>
      <c r="O87" s="129" t="s">
        <v>19</v>
      </c>
      <c r="P87" s="118" t="s">
        <v>21</v>
      </c>
      <c r="Q87" s="118" t="s">
        <v>22</v>
      </c>
      <c r="R87" s="187" t="s">
        <v>23</v>
      </c>
      <c r="S87" s="187" t="s">
        <v>158</v>
      </c>
      <c r="T87" s="187" t="s">
        <v>25</v>
      </c>
      <c r="U87" s="187" t="s">
        <v>26</v>
      </c>
    </row>
    <row r="88" spans="1:30" ht="15.75" thickBot="1">
      <c r="A88" s="215" t="s">
        <v>199</v>
      </c>
      <c r="B88" s="216"/>
      <c r="C88" s="119">
        <f t="shared" ref="C88:I92" si="19">X12</f>
        <v>0</v>
      </c>
      <c r="D88" s="119">
        <f t="shared" si="19"/>
        <v>0</v>
      </c>
      <c r="E88" s="119">
        <f t="shared" si="19"/>
        <v>0</v>
      </c>
      <c r="F88" s="119">
        <f t="shared" si="19"/>
        <v>0</v>
      </c>
      <c r="G88" s="119">
        <f t="shared" si="19"/>
        <v>0</v>
      </c>
      <c r="H88" s="119">
        <f t="shared" si="19"/>
        <v>0</v>
      </c>
      <c r="I88" s="119">
        <f t="shared" si="19"/>
        <v>0</v>
      </c>
      <c r="J88" s="120" t="e">
        <f t="shared" ref="J88:O92" si="20">C88/$I88</f>
        <v>#DIV/0!</v>
      </c>
      <c r="K88" s="120" t="e">
        <f t="shared" si="20"/>
        <v>#DIV/0!</v>
      </c>
      <c r="L88" s="120" t="e">
        <f t="shared" si="20"/>
        <v>#DIV/0!</v>
      </c>
      <c r="M88" s="120" t="e">
        <f t="shared" si="20"/>
        <v>#DIV/0!</v>
      </c>
      <c r="N88" s="120" t="e">
        <f t="shared" si="20"/>
        <v>#DIV/0!</v>
      </c>
      <c r="O88" s="120" t="e">
        <f t="shared" si="20"/>
        <v>#DIV/0!</v>
      </c>
      <c r="P88" s="139" t="e">
        <f>(C88+D88)/(C88+D88+E88+F88+G88)</f>
        <v>#DIV/0!</v>
      </c>
      <c r="Q88" s="139" t="e">
        <f>(E88+F88+G88)/(C88+D88+E88+F88+G88)</f>
        <v>#DIV/0!</v>
      </c>
      <c r="R88" s="188" t="str">
        <f>AK12</f>
        <v>.</v>
      </c>
      <c r="S88" s="188" t="str">
        <f t="shared" ref="S88:U92" si="21">AL12</f>
        <v>.</v>
      </c>
      <c r="T88" s="188" t="str">
        <f t="shared" si="21"/>
        <v>.</v>
      </c>
      <c r="U88" s="188" t="str">
        <f t="shared" si="21"/>
        <v>.</v>
      </c>
    </row>
    <row r="89" spans="1:30" ht="15.75" thickBot="1">
      <c r="A89" s="215" t="s">
        <v>200</v>
      </c>
      <c r="B89" s="216"/>
      <c r="C89" s="119">
        <f t="shared" si="19"/>
        <v>0</v>
      </c>
      <c r="D89" s="119">
        <f t="shared" si="19"/>
        <v>0</v>
      </c>
      <c r="E89" s="119">
        <f t="shared" si="19"/>
        <v>0</v>
      </c>
      <c r="F89" s="119">
        <f t="shared" si="19"/>
        <v>0</v>
      </c>
      <c r="G89" s="119">
        <f t="shared" si="19"/>
        <v>0</v>
      </c>
      <c r="H89" s="119">
        <f t="shared" si="19"/>
        <v>0</v>
      </c>
      <c r="I89" s="119">
        <f>AD13</f>
        <v>0</v>
      </c>
      <c r="J89" s="120" t="e">
        <f t="shared" si="20"/>
        <v>#DIV/0!</v>
      </c>
      <c r="K89" s="120" t="e">
        <f t="shared" si="20"/>
        <v>#DIV/0!</v>
      </c>
      <c r="L89" s="120" t="e">
        <f t="shared" si="20"/>
        <v>#DIV/0!</v>
      </c>
      <c r="M89" s="120" t="e">
        <f t="shared" si="20"/>
        <v>#DIV/0!</v>
      </c>
      <c r="N89" s="120" t="e">
        <f t="shared" si="20"/>
        <v>#DIV/0!</v>
      </c>
      <c r="O89" s="120" t="e">
        <f t="shared" si="20"/>
        <v>#DIV/0!</v>
      </c>
      <c r="P89" s="139" t="e">
        <f>(C89+D89)/(C89+D89+E89+F89+G89)</f>
        <v>#DIV/0!</v>
      </c>
      <c r="Q89" s="139" t="e">
        <f>(E89+F89+G89)/(C89+D89+E89+F89+G89)</f>
        <v>#DIV/0!</v>
      </c>
      <c r="R89" s="188" t="str">
        <f t="shared" ref="R89:R92" si="22">AK13</f>
        <v>.</v>
      </c>
      <c r="S89" s="188" t="str">
        <f t="shared" si="21"/>
        <v>.</v>
      </c>
      <c r="T89" s="188" t="str">
        <f t="shared" si="21"/>
        <v>.</v>
      </c>
      <c r="U89" s="188" t="str">
        <f t="shared" si="21"/>
        <v>.</v>
      </c>
    </row>
    <row r="90" spans="1:30" ht="15.75" thickBot="1">
      <c r="A90" s="215" t="s">
        <v>201</v>
      </c>
      <c r="B90" s="216"/>
      <c r="C90" s="119">
        <f t="shared" si="19"/>
        <v>0</v>
      </c>
      <c r="D90" s="119">
        <f t="shared" si="19"/>
        <v>0</v>
      </c>
      <c r="E90" s="119">
        <f t="shared" si="19"/>
        <v>0</v>
      </c>
      <c r="F90" s="119">
        <f t="shared" si="19"/>
        <v>0</v>
      </c>
      <c r="G90" s="119">
        <f t="shared" si="19"/>
        <v>0</v>
      </c>
      <c r="H90" s="119">
        <f t="shared" si="19"/>
        <v>0</v>
      </c>
      <c r="I90" s="119">
        <f>AD14</f>
        <v>0</v>
      </c>
      <c r="J90" s="120" t="e">
        <f t="shared" si="20"/>
        <v>#DIV/0!</v>
      </c>
      <c r="K90" s="120" t="e">
        <f t="shared" si="20"/>
        <v>#DIV/0!</v>
      </c>
      <c r="L90" s="120" t="e">
        <f t="shared" si="20"/>
        <v>#DIV/0!</v>
      </c>
      <c r="M90" s="120" t="e">
        <f t="shared" si="20"/>
        <v>#DIV/0!</v>
      </c>
      <c r="N90" s="120" t="e">
        <f t="shared" si="20"/>
        <v>#DIV/0!</v>
      </c>
      <c r="O90" s="120" t="e">
        <f t="shared" si="20"/>
        <v>#DIV/0!</v>
      </c>
      <c r="P90" s="139" t="e">
        <f>(C90+D90)/(C90+D90+E90+F90+G90)</f>
        <v>#DIV/0!</v>
      </c>
      <c r="Q90" s="139" t="e">
        <f>(E90+F90+G90)/(C90+D90+E90+F90+G90)</f>
        <v>#DIV/0!</v>
      </c>
      <c r="R90" s="188" t="str">
        <f t="shared" si="22"/>
        <v>.</v>
      </c>
      <c r="S90" s="188" t="str">
        <f t="shared" si="21"/>
        <v>.</v>
      </c>
      <c r="T90" s="188" t="str">
        <f t="shared" si="21"/>
        <v>.</v>
      </c>
      <c r="U90" s="188" t="str">
        <f t="shared" si="21"/>
        <v>.</v>
      </c>
    </row>
    <row r="91" spans="1:30" ht="15.75" thickBot="1">
      <c r="A91" s="215" t="s">
        <v>202</v>
      </c>
      <c r="B91" s="216"/>
      <c r="C91" s="119">
        <f t="shared" si="19"/>
        <v>0</v>
      </c>
      <c r="D91" s="119">
        <f t="shared" si="19"/>
        <v>0</v>
      </c>
      <c r="E91" s="119">
        <f t="shared" si="19"/>
        <v>0</v>
      </c>
      <c r="F91" s="119">
        <f t="shared" si="19"/>
        <v>0</v>
      </c>
      <c r="G91" s="119">
        <f t="shared" si="19"/>
        <v>0</v>
      </c>
      <c r="H91" s="119">
        <f t="shared" si="19"/>
        <v>0</v>
      </c>
      <c r="I91" s="119">
        <f>AD15</f>
        <v>0</v>
      </c>
      <c r="J91" s="120" t="e">
        <f t="shared" si="20"/>
        <v>#DIV/0!</v>
      </c>
      <c r="K91" s="120" t="e">
        <f t="shared" si="20"/>
        <v>#DIV/0!</v>
      </c>
      <c r="L91" s="120" t="e">
        <f t="shared" si="20"/>
        <v>#DIV/0!</v>
      </c>
      <c r="M91" s="120" t="e">
        <f t="shared" si="20"/>
        <v>#DIV/0!</v>
      </c>
      <c r="N91" s="120" t="e">
        <f t="shared" si="20"/>
        <v>#DIV/0!</v>
      </c>
      <c r="O91" s="120" t="e">
        <f t="shared" si="20"/>
        <v>#DIV/0!</v>
      </c>
      <c r="P91" s="139" t="e">
        <f>(C91+D91)/(C91+D91+E91+F91+G91)</f>
        <v>#DIV/0!</v>
      </c>
      <c r="Q91" s="139" t="e">
        <f>(E91+F91+G91)/(C91+D91+E91+F91+G91)</f>
        <v>#DIV/0!</v>
      </c>
      <c r="R91" s="188" t="str">
        <f t="shared" si="22"/>
        <v>.</v>
      </c>
      <c r="S91" s="188" t="str">
        <f t="shared" si="21"/>
        <v>.</v>
      </c>
      <c r="T91" s="188" t="str">
        <f t="shared" si="21"/>
        <v>.</v>
      </c>
      <c r="U91" s="188" t="str">
        <f t="shared" si="21"/>
        <v>.</v>
      </c>
    </row>
    <row r="92" spans="1:30" ht="29.25" customHeight="1" thickBot="1">
      <c r="A92" s="215" t="s">
        <v>203</v>
      </c>
      <c r="B92" s="216"/>
      <c r="C92" s="119">
        <f t="shared" si="19"/>
        <v>0</v>
      </c>
      <c r="D92" s="119">
        <f t="shared" si="19"/>
        <v>0</v>
      </c>
      <c r="E92" s="119">
        <f t="shared" si="19"/>
        <v>0</v>
      </c>
      <c r="F92" s="119">
        <f t="shared" si="19"/>
        <v>0</v>
      </c>
      <c r="G92" s="119">
        <f t="shared" si="19"/>
        <v>0</v>
      </c>
      <c r="H92" s="119">
        <f t="shared" si="19"/>
        <v>0</v>
      </c>
      <c r="I92" s="119">
        <f>AD16</f>
        <v>0</v>
      </c>
      <c r="J92" s="120" t="e">
        <f t="shared" si="20"/>
        <v>#DIV/0!</v>
      </c>
      <c r="K92" s="120" t="e">
        <f t="shared" si="20"/>
        <v>#DIV/0!</v>
      </c>
      <c r="L92" s="120" t="e">
        <f t="shared" si="20"/>
        <v>#DIV/0!</v>
      </c>
      <c r="M92" s="120" t="e">
        <f t="shared" si="20"/>
        <v>#DIV/0!</v>
      </c>
      <c r="N92" s="120" t="e">
        <f t="shared" si="20"/>
        <v>#DIV/0!</v>
      </c>
      <c r="O92" s="120" t="e">
        <f t="shared" si="20"/>
        <v>#DIV/0!</v>
      </c>
      <c r="P92" s="139" t="e">
        <f>(C92+D92)/(C92+D92+E92+F92+G92)</f>
        <v>#DIV/0!</v>
      </c>
      <c r="Q92" s="139" t="e">
        <f>(E92+F92+G92)/(C92+D92+E92+F92+G92)</f>
        <v>#DIV/0!</v>
      </c>
      <c r="R92" s="188" t="str">
        <f t="shared" si="22"/>
        <v>.</v>
      </c>
      <c r="S92" s="188" t="str">
        <f t="shared" si="21"/>
        <v>.</v>
      </c>
      <c r="T92" s="188" t="str">
        <f t="shared" si="21"/>
        <v>.</v>
      </c>
      <c r="U92" s="188" t="str">
        <f t="shared" si="21"/>
        <v>.</v>
      </c>
    </row>
    <row r="93" spans="1:30" s="140" customFormat="1">
      <c r="A93" s="31"/>
      <c r="B93" s="143"/>
      <c r="C93" s="148"/>
      <c r="D93" s="148"/>
      <c r="E93" s="148"/>
      <c r="F93" s="148"/>
      <c r="G93" s="148"/>
      <c r="H93" s="148"/>
      <c r="I93" s="148"/>
      <c r="J93" s="149"/>
      <c r="K93" s="149"/>
      <c r="L93" s="149"/>
      <c r="M93" s="149"/>
      <c r="N93" s="149"/>
      <c r="O93" s="149"/>
      <c r="P93" s="148"/>
      <c r="Q93" s="148"/>
      <c r="R93" s="197"/>
      <c r="S93" s="197"/>
      <c r="T93" s="197"/>
      <c r="U93" s="198"/>
      <c r="V93" s="31"/>
      <c r="W93" s="31"/>
      <c r="X93" s="31"/>
      <c r="Y93" s="31"/>
      <c r="Z93" s="31"/>
      <c r="AA93" s="31"/>
      <c r="AB93" s="31"/>
      <c r="AC93" s="31"/>
      <c r="AD93" s="31"/>
    </row>
    <row r="94" spans="1:30" s="140" customFormat="1">
      <c r="A94" s="31"/>
      <c r="B94" s="143"/>
      <c r="C94" s="148"/>
      <c r="D94" s="148"/>
      <c r="E94" s="148"/>
      <c r="F94" s="148"/>
      <c r="G94" s="148"/>
      <c r="H94" s="148"/>
      <c r="I94" s="148"/>
      <c r="J94" s="149"/>
      <c r="K94" s="149"/>
      <c r="L94" s="149"/>
      <c r="M94" s="149"/>
      <c r="N94" s="149"/>
      <c r="O94" s="149"/>
      <c r="P94" s="148"/>
      <c r="Q94" s="148"/>
      <c r="R94" s="197"/>
      <c r="S94" s="197"/>
      <c r="T94" s="197"/>
      <c r="U94" s="198"/>
    </row>
    <row r="95" spans="1:30" s="140" customFormat="1" ht="15.75" thickBot="1">
      <c r="A95" s="31"/>
      <c r="B95" s="143"/>
      <c r="C95" s="148"/>
      <c r="D95" s="148"/>
      <c r="E95" s="148"/>
      <c r="F95" s="148"/>
      <c r="G95" s="148"/>
      <c r="H95" s="148"/>
      <c r="I95" s="148"/>
      <c r="J95" s="149"/>
      <c r="K95" s="149"/>
      <c r="L95" s="149"/>
      <c r="M95" s="149"/>
      <c r="N95" s="149"/>
      <c r="O95" s="149"/>
      <c r="P95" s="148"/>
      <c r="Q95" s="148"/>
      <c r="R95" s="197"/>
      <c r="S95" s="197"/>
      <c r="T95" s="197"/>
      <c r="U95" s="198"/>
    </row>
    <row r="96" spans="1:30" ht="30" customHeight="1" thickBot="1">
      <c r="A96" s="237" t="s">
        <v>204</v>
      </c>
      <c r="B96" s="238"/>
      <c r="C96" s="245" t="s">
        <v>14</v>
      </c>
      <c r="D96" s="246"/>
      <c r="E96" s="246"/>
      <c r="F96" s="246"/>
      <c r="G96" s="246"/>
      <c r="H96" s="247"/>
      <c r="I96" s="115"/>
      <c r="J96" s="245" t="s">
        <v>15</v>
      </c>
      <c r="K96" s="246"/>
      <c r="L96" s="246"/>
      <c r="M96" s="246"/>
      <c r="N96" s="246"/>
      <c r="O96" s="247"/>
      <c r="P96" s="225" t="s">
        <v>16</v>
      </c>
      <c r="Q96" s="226"/>
      <c r="R96" s="227" t="s">
        <v>155</v>
      </c>
      <c r="S96" s="227"/>
      <c r="T96" s="227"/>
      <c r="U96" s="227"/>
    </row>
    <row r="97" spans="1:30" ht="30" customHeight="1" thickBot="1">
      <c r="A97" s="228" t="s">
        <v>192</v>
      </c>
      <c r="B97" s="229"/>
      <c r="C97" s="129">
        <v>1</v>
      </c>
      <c r="D97" s="129">
        <v>2</v>
      </c>
      <c r="E97" s="129">
        <v>3</v>
      </c>
      <c r="F97" s="129">
        <v>4</v>
      </c>
      <c r="G97" s="129">
        <v>5</v>
      </c>
      <c r="H97" s="129" t="s">
        <v>19</v>
      </c>
      <c r="I97" s="117" t="s">
        <v>20</v>
      </c>
      <c r="J97" s="129">
        <v>1</v>
      </c>
      <c r="K97" s="129">
        <v>2</v>
      </c>
      <c r="L97" s="129">
        <v>3</v>
      </c>
      <c r="M97" s="129">
        <v>4</v>
      </c>
      <c r="N97" s="129">
        <v>5</v>
      </c>
      <c r="O97" s="129" t="s">
        <v>19</v>
      </c>
      <c r="P97" s="118" t="s">
        <v>21</v>
      </c>
      <c r="Q97" s="118" t="s">
        <v>22</v>
      </c>
      <c r="R97" s="187" t="s">
        <v>23</v>
      </c>
      <c r="S97" s="187" t="s">
        <v>158</v>
      </c>
      <c r="T97" s="187" t="s">
        <v>25</v>
      </c>
      <c r="U97" s="187" t="s">
        <v>26</v>
      </c>
    </row>
    <row r="98" spans="1:30" ht="30.75" customHeight="1" thickBot="1">
      <c r="A98" s="215" t="s">
        <v>205</v>
      </c>
      <c r="B98" s="216"/>
      <c r="C98" s="119">
        <f t="shared" ref="C98:I102" si="23">X17</f>
        <v>1</v>
      </c>
      <c r="D98" s="119">
        <f t="shared" si="23"/>
        <v>0</v>
      </c>
      <c r="E98" s="119">
        <f t="shared" si="23"/>
        <v>2</v>
      </c>
      <c r="F98" s="119">
        <f t="shared" si="23"/>
        <v>4</v>
      </c>
      <c r="G98" s="119">
        <f t="shared" si="23"/>
        <v>3</v>
      </c>
      <c r="H98" s="119">
        <f t="shared" si="23"/>
        <v>0</v>
      </c>
      <c r="I98" s="119">
        <f t="shared" si="23"/>
        <v>10</v>
      </c>
      <c r="J98" s="120">
        <f t="shared" ref="J98:O102" si="24">C98/$I98</f>
        <v>0.1</v>
      </c>
      <c r="K98" s="120">
        <f t="shared" si="24"/>
        <v>0</v>
      </c>
      <c r="L98" s="120">
        <f t="shared" si="24"/>
        <v>0.2</v>
      </c>
      <c r="M98" s="120">
        <f t="shared" si="24"/>
        <v>0.4</v>
      </c>
      <c r="N98" s="120">
        <f t="shared" si="24"/>
        <v>0.3</v>
      </c>
      <c r="O98" s="120">
        <f t="shared" si="24"/>
        <v>0</v>
      </c>
      <c r="P98" s="121">
        <f>(C98+D98)/(C98+D98+E98+F98+G98)</f>
        <v>0.1</v>
      </c>
      <c r="Q98" s="121">
        <f>(E98+F98+G98)/(C98+D98+E98+F98+G98)</f>
        <v>0.9</v>
      </c>
      <c r="R98" s="188">
        <f>AK17</f>
        <v>3.8</v>
      </c>
      <c r="S98" s="188">
        <f t="shared" ref="S98:U102" si="25">AL17</f>
        <v>1.23</v>
      </c>
      <c r="T98" s="188">
        <f t="shared" si="25"/>
        <v>4</v>
      </c>
      <c r="U98" s="188">
        <f t="shared" si="25"/>
        <v>4</v>
      </c>
    </row>
    <row r="99" spans="1:30" ht="30.75" customHeight="1" thickBot="1">
      <c r="A99" s="215" t="s">
        <v>206</v>
      </c>
      <c r="B99" s="216"/>
      <c r="C99" s="119">
        <f t="shared" si="23"/>
        <v>2</v>
      </c>
      <c r="D99" s="119">
        <f t="shared" si="23"/>
        <v>0</v>
      </c>
      <c r="E99" s="119">
        <f t="shared" si="23"/>
        <v>1</v>
      </c>
      <c r="F99" s="119">
        <f t="shared" si="23"/>
        <v>4</v>
      </c>
      <c r="G99" s="119">
        <f t="shared" si="23"/>
        <v>3</v>
      </c>
      <c r="H99" s="119">
        <f t="shared" si="23"/>
        <v>0</v>
      </c>
      <c r="I99" s="119">
        <f>AD18</f>
        <v>10</v>
      </c>
      <c r="J99" s="120">
        <f t="shared" si="24"/>
        <v>0.2</v>
      </c>
      <c r="K99" s="120">
        <f t="shared" si="24"/>
        <v>0</v>
      </c>
      <c r="L99" s="120">
        <f t="shared" si="24"/>
        <v>0.1</v>
      </c>
      <c r="M99" s="120">
        <f t="shared" si="24"/>
        <v>0.4</v>
      </c>
      <c r="N99" s="120">
        <f t="shared" si="24"/>
        <v>0.3</v>
      </c>
      <c r="O99" s="120">
        <f t="shared" si="24"/>
        <v>0</v>
      </c>
      <c r="P99" s="121">
        <f>(C99+D99)/(C99+D99+E99+F99+G99)</f>
        <v>0.2</v>
      </c>
      <c r="Q99" s="121">
        <f>(E99+F99+G99)/(C99+D99+E99+F99+G99)</f>
        <v>0.8</v>
      </c>
      <c r="R99" s="188">
        <f t="shared" ref="R99:R102" si="26">AK18</f>
        <v>3.6</v>
      </c>
      <c r="S99" s="188">
        <f t="shared" si="25"/>
        <v>1.51</v>
      </c>
      <c r="T99" s="188">
        <f t="shared" si="25"/>
        <v>4</v>
      </c>
      <c r="U99" s="188">
        <f t="shared" si="25"/>
        <v>4</v>
      </c>
    </row>
    <row r="100" spans="1:30" ht="29.25" customHeight="1" thickBot="1">
      <c r="A100" s="215" t="s">
        <v>207</v>
      </c>
      <c r="B100" s="216"/>
      <c r="C100" s="119">
        <f t="shared" si="23"/>
        <v>1</v>
      </c>
      <c r="D100" s="119">
        <f t="shared" si="23"/>
        <v>1</v>
      </c>
      <c r="E100" s="119">
        <f t="shared" si="23"/>
        <v>1</v>
      </c>
      <c r="F100" s="119">
        <f t="shared" si="23"/>
        <v>4</v>
      </c>
      <c r="G100" s="119">
        <f t="shared" si="23"/>
        <v>3</v>
      </c>
      <c r="H100" s="119">
        <f t="shared" si="23"/>
        <v>0</v>
      </c>
      <c r="I100" s="119">
        <f>AD19</f>
        <v>10</v>
      </c>
      <c r="J100" s="120">
        <f t="shared" si="24"/>
        <v>0.1</v>
      </c>
      <c r="K100" s="120">
        <f t="shared" si="24"/>
        <v>0.1</v>
      </c>
      <c r="L100" s="120">
        <f t="shared" si="24"/>
        <v>0.1</v>
      </c>
      <c r="M100" s="120">
        <f t="shared" si="24"/>
        <v>0.4</v>
      </c>
      <c r="N100" s="120">
        <f t="shared" si="24"/>
        <v>0.3</v>
      </c>
      <c r="O100" s="120">
        <f t="shared" si="24"/>
        <v>0</v>
      </c>
      <c r="P100" s="121">
        <f>(C100+D100)/(C100+D100+E100+F100+G100)</f>
        <v>0.2</v>
      </c>
      <c r="Q100" s="121">
        <f>(E100+F100+G100)/(C100+D100+E100+F100+G100)</f>
        <v>0.8</v>
      </c>
      <c r="R100" s="188">
        <f t="shared" si="26"/>
        <v>3.7</v>
      </c>
      <c r="S100" s="188">
        <f t="shared" si="25"/>
        <v>1.34</v>
      </c>
      <c r="T100" s="188">
        <f t="shared" si="25"/>
        <v>4</v>
      </c>
      <c r="U100" s="188">
        <f t="shared" si="25"/>
        <v>4</v>
      </c>
      <c r="V100" s="140"/>
      <c r="W100" s="140"/>
      <c r="X100" s="140"/>
      <c r="Y100" s="140"/>
      <c r="Z100" s="140"/>
      <c r="AA100" s="140"/>
      <c r="AB100" s="140"/>
      <c r="AC100" s="140"/>
      <c r="AD100" s="140"/>
    </row>
    <row r="101" spans="1:30" ht="30.75" customHeight="1" thickBot="1">
      <c r="A101" s="215" t="s">
        <v>208</v>
      </c>
      <c r="B101" s="216"/>
      <c r="C101" s="119">
        <f t="shared" si="23"/>
        <v>0</v>
      </c>
      <c r="D101" s="119">
        <f t="shared" si="23"/>
        <v>0</v>
      </c>
      <c r="E101" s="119">
        <f t="shared" si="23"/>
        <v>2</v>
      </c>
      <c r="F101" s="119">
        <f t="shared" si="23"/>
        <v>3</v>
      </c>
      <c r="G101" s="119">
        <f t="shared" si="23"/>
        <v>2</v>
      </c>
      <c r="H101" s="119">
        <f t="shared" si="23"/>
        <v>3</v>
      </c>
      <c r="I101" s="119">
        <f>AD20</f>
        <v>10</v>
      </c>
      <c r="J101" s="120">
        <f t="shared" si="24"/>
        <v>0</v>
      </c>
      <c r="K101" s="120">
        <f t="shared" si="24"/>
        <v>0</v>
      </c>
      <c r="L101" s="120">
        <f t="shared" si="24"/>
        <v>0.2</v>
      </c>
      <c r="M101" s="120">
        <f t="shared" si="24"/>
        <v>0.3</v>
      </c>
      <c r="N101" s="120">
        <f t="shared" si="24"/>
        <v>0.2</v>
      </c>
      <c r="O101" s="120">
        <f t="shared" si="24"/>
        <v>0.3</v>
      </c>
      <c r="P101" s="121">
        <f>(C101+D101)/(C101+D101+E101+F101+G101)</f>
        <v>0</v>
      </c>
      <c r="Q101" s="121">
        <f>(E101+F101+G101)/(C101+D101+E101+F101+G101)</f>
        <v>1</v>
      </c>
      <c r="R101" s="188">
        <f t="shared" si="26"/>
        <v>4</v>
      </c>
      <c r="S101" s="188">
        <f t="shared" si="25"/>
        <v>0.82</v>
      </c>
      <c r="T101" s="188">
        <f t="shared" si="25"/>
        <v>4</v>
      </c>
      <c r="U101" s="188">
        <f t="shared" si="25"/>
        <v>4</v>
      </c>
      <c r="V101" s="140"/>
      <c r="W101" s="140"/>
      <c r="X101" s="140"/>
      <c r="Y101" s="140"/>
      <c r="Z101" s="140"/>
      <c r="AA101" s="140"/>
      <c r="AB101" s="140"/>
      <c r="AC101" s="140"/>
      <c r="AD101" s="140"/>
    </row>
    <row r="102" spans="1:30" ht="30" customHeight="1" thickBot="1">
      <c r="A102" s="215" t="s">
        <v>209</v>
      </c>
      <c r="B102" s="216"/>
      <c r="C102" s="119">
        <f t="shared" si="23"/>
        <v>0</v>
      </c>
      <c r="D102" s="119">
        <f t="shared" si="23"/>
        <v>0</v>
      </c>
      <c r="E102" s="119">
        <f t="shared" si="23"/>
        <v>1</v>
      </c>
      <c r="F102" s="119">
        <f t="shared" si="23"/>
        <v>4</v>
      </c>
      <c r="G102" s="119">
        <f t="shared" si="23"/>
        <v>2</v>
      </c>
      <c r="H102" s="119">
        <f t="shared" si="23"/>
        <v>3</v>
      </c>
      <c r="I102" s="119">
        <f>AD21</f>
        <v>10</v>
      </c>
      <c r="J102" s="120">
        <f t="shared" si="24"/>
        <v>0</v>
      </c>
      <c r="K102" s="120">
        <f t="shared" si="24"/>
        <v>0</v>
      </c>
      <c r="L102" s="120">
        <f t="shared" si="24"/>
        <v>0.1</v>
      </c>
      <c r="M102" s="120">
        <f t="shared" si="24"/>
        <v>0.4</v>
      </c>
      <c r="N102" s="120">
        <f t="shared" si="24"/>
        <v>0.2</v>
      </c>
      <c r="O102" s="120">
        <f t="shared" si="24"/>
        <v>0.3</v>
      </c>
      <c r="P102" s="121">
        <f>(C102+D102)/(C102+D102+E102+F102+G102)</f>
        <v>0</v>
      </c>
      <c r="Q102" s="121">
        <f>(E102+F102+G102)/(C102+D102+E102+F102+G102)</f>
        <v>1</v>
      </c>
      <c r="R102" s="188">
        <f t="shared" si="26"/>
        <v>4.1399999999999997</v>
      </c>
      <c r="S102" s="188">
        <f t="shared" si="25"/>
        <v>0.69</v>
      </c>
      <c r="T102" s="188">
        <f t="shared" si="25"/>
        <v>4</v>
      </c>
      <c r="U102" s="188">
        <f t="shared" si="25"/>
        <v>4</v>
      </c>
    </row>
    <row r="103" spans="1:30" s="140" customFormat="1">
      <c r="A103" s="31"/>
      <c r="B103" s="143"/>
      <c r="C103" s="148"/>
      <c r="D103" s="148"/>
      <c r="E103" s="148"/>
      <c r="F103" s="148"/>
      <c r="G103" s="148"/>
      <c r="H103" s="148"/>
      <c r="I103" s="148"/>
      <c r="J103" s="149"/>
      <c r="K103" s="149"/>
      <c r="L103" s="149"/>
      <c r="M103" s="149"/>
      <c r="N103" s="149"/>
      <c r="O103" s="149"/>
      <c r="P103" s="148"/>
      <c r="Q103" s="148"/>
      <c r="R103" s="197"/>
      <c r="S103" s="197"/>
      <c r="T103" s="197"/>
      <c r="U103" s="198"/>
      <c r="V103" s="31"/>
      <c r="W103" s="31"/>
      <c r="X103" s="31"/>
      <c r="Y103" s="31"/>
      <c r="Z103" s="31"/>
      <c r="AA103" s="31"/>
      <c r="AB103" s="31"/>
      <c r="AC103" s="31"/>
      <c r="AD103" s="31"/>
    </row>
    <row r="104" spans="1:30" s="140" customFormat="1" ht="15.75" thickBot="1">
      <c r="A104" s="31"/>
      <c r="B104" s="143"/>
      <c r="C104" s="148"/>
      <c r="D104" s="148"/>
      <c r="E104" s="148"/>
      <c r="F104" s="148"/>
      <c r="G104" s="148"/>
      <c r="H104" s="148"/>
      <c r="I104" s="148"/>
      <c r="J104" s="149"/>
      <c r="K104" s="149"/>
      <c r="L104" s="149"/>
      <c r="M104" s="149"/>
      <c r="N104" s="149"/>
      <c r="O104" s="149"/>
      <c r="P104" s="148"/>
      <c r="Q104" s="148"/>
      <c r="R104" s="197"/>
      <c r="S104" s="197"/>
      <c r="T104" s="197"/>
      <c r="U104" s="198"/>
      <c r="V104" s="31"/>
      <c r="W104" s="31"/>
      <c r="X104" s="31"/>
      <c r="Y104" s="31"/>
      <c r="Z104" s="31"/>
      <c r="AA104" s="31"/>
      <c r="AB104" s="31"/>
      <c r="AC104" s="31"/>
      <c r="AD104" s="31"/>
    </row>
    <row r="105" spans="1:30" ht="35.25" customHeight="1" thickBot="1">
      <c r="A105" s="206" t="s">
        <v>210</v>
      </c>
      <c r="B105" s="253"/>
      <c r="C105" s="245" t="s">
        <v>14</v>
      </c>
      <c r="D105" s="246"/>
      <c r="E105" s="246"/>
      <c r="F105" s="246"/>
      <c r="G105" s="246"/>
      <c r="H105" s="247"/>
      <c r="I105" s="153"/>
      <c r="J105" s="245" t="s">
        <v>15</v>
      </c>
      <c r="K105" s="246"/>
      <c r="L105" s="246"/>
      <c r="M105" s="246"/>
      <c r="N105" s="246"/>
      <c r="O105" s="247"/>
      <c r="P105" s="225" t="s">
        <v>16</v>
      </c>
      <c r="Q105" s="226"/>
      <c r="R105" s="227" t="s">
        <v>155</v>
      </c>
      <c r="S105" s="227"/>
      <c r="T105" s="227"/>
      <c r="U105" s="227"/>
    </row>
    <row r="106" spans="1:30" ht="34.5" customHeight="1" thickBot="1">
      <c r="A106" s="154" t="s">
        <v>211</v>
      </c>
      <c r="B106" s="155" t="s">
        <v>114</v>
      </c>
      <c r="C106" s="129">
        <v>1</v>
      </c>
      <c r="D106" s="129">
        <v>2</v>
      </c>
      <c r="E106" s="129">
        <v>3</v>
      </c>
      <c r="F106" s="129">
        <v>4</v>
      </c>
      <c r="G106" s="129">
        <v>5</v>
      </c>
      <c r="H106" s="129" t="s">
        <v>19</v>
      </c>
      <c r="I106" s="117" t="s">
        <v>20</v>
      </c>
      <c r="J106" s="129">
        <v>1</v>
      </c>
      <c r="K106" s="129">
        <v>2</v>
      </c>
      <c r="L106" s="129">
        <v>3</v>
      </c>
      <c r="M106" s="129">
        <v>4</v>
      </c>
      <c r="N106" s="129">
        <v>5</v>
      </c>
      <c r="O106" s="129" t="s">
        <v>19</v>
      </c>
      <c r="P106" s="118" t="s">
        <v>21</v>
      </c>
      <c r="Q106" s="118" t="s">
        <v>22</v>
      </c>
      <c r="R106" s="187" t="s">
        <v>23</v>
      </c>
      <c r="S106" s="187" t="s">
        <v>158</v>
      </c>
      <c r="T106" s="187" t="s">
        <v>25</v>
      </c>
      <c r="U106" s="187" t="s">
        <v>26</v>
      </c>
      <c r="V106" s="140"/>
      <c r="W106" s="140"/>
      <c r="X106" s="140"/>
      <c r="Y106" s="140"/>
      <c r="Z106" s="140"/>
      <c r="AA106" s="140"/>
      <c r="AB106" s="140"/>
      <c r="AC106" s="140"/>
      <c r="AD106" s="140"/>
    </row>
    <row r="107" spans="1:30" ht="15.75" thickBot="1">
      <c r="A107" s="156" t="s">
        <v>212</v>
      </c>
      <c r="B107" s="119">
        <f t="shared" ref="B107:I108" si="27">W22</f>
        <v>5</v>
      </c>
      <c r="C107" s="119">
        <f t="shared" si="27"/>
        <v>0</v>
      </c>
      <c r="D107" s="119">
        <f t="shared" si="27"/>
        <v>0</v>
      </c>
      <c r="E107" s="119">
        <f t="shared" si="27"/>
        <v>0</v>
      </c>
      <c r="F107" s="119">
        <f t="shared" si="27"/>
        <v>0</v>
      </c>
      <c r="G107" s="119">
        <f t="shared" si="27"/>
        <v>2</v>
      </c>
      <c r="H107" s="119">
        <f t="shared" si="27"/>
        <v>3</v>
      </c>
      <c r="I107" s="157">
        <f t="shared" si="27"/>
        <v>10</v>
      </c>
      <c r="J107" s="120">
        <f t="shared" ref="J107:O108" si="28">C107/$I107</f>
        <v>0</v>
      </c>
      <c r="K107" s="120">
        <f t="shared" si="28"/>
        <v>0</v>
      </c>
      <c r="L107" s="120">
        <f t="shared" si="28"/>
        <v>0</v>
      </c>
      <c r="M107" s="120">
        <f t="shared" si="28"/>
        <v>0</v>
      </c>
      <c r="N107" s="120">
        <f t="shared" si="28"/>
        <v>0.2</v>
      </c>
      <c r="O107" s="120">
        <f t="shared" si="28"/>
        <v>0.3</v>
      </c>
      <c r="P107" s="139">
        <f>(C107+D107)/(C107+D107+E107+F107+G107)</f>
        <v>0</v>
      </c>
      <c r="Q107" s="139">
        <f>(E107+F107+G107)/(C107+D107+E107+F107+G107)</f>
        <v>1</v>
      </c>
      <c r="R107" s="188">
        <f>AK22</f>
        <v>5</v>
      </c>
      <c r="S107" s="188">
        <f t="shared" ref="S107:U108" si="29">AL22</f>
        <v>0</v>
      </c>
      <c r="T107" s="188">
        <f t="shared" si="29"/>
        <v>5</v>
      </c>
      <c r="U107" s="188">
        <f t="shared" si="29"/>
        <v>5</v>
      </c>
      <c r="V107" s="140"/>
      <c r="W107" s="140"/>
      <c r="X107" s="140"/>
      <c r="Y107" s="140"/>
      <c r="Z107" s="140"/>
      <c r="AA107" s="140"/>
      <c r="AB107" s="140"/>
      <c r="AC107" s="140"/>
      <c r="AD107" s="140"/>
    </row>
    <row r="108" spans="1:30" ht="15.75" thickBot="1">
      <c r="A108" s="156" t="s">
        <v>213</v>
      </c>
      <c r="B108" s="119">
        <f>W23</f>
        <v>5</v>
      </c>
      <c r="C108" s="119">
        <f t="shared" si="27"/>
        <v>0</v>
      </c>
      <c r="D108" s="119">
        <f t="shared" si="27"/>
        <v>0</v>
      </c>
      <c r="E108" s="119">
        <f t="shared" si="27"/>
        <v>0</v>
      </c>
      <c r="F108" s="119">
        <f t="shared" si="27"/>
        <v>1</v>
      </c>
      <c r="G108" s="119">
        <f t="shared" si="27"/>
        <v>0</v>
      </c>
      <c r="H108" s="119">
        <f t="shared" si="27"/>
        <v>4</v>
      </c>
      <c r="I108" s="157">
        <f t="shared" si="27"/>
        <v>10</v>
      </c>
      <c r="J108" s="120">
        <f t="shared" si="28"/>
        <v>0</v>
      </c>
      <c r="K108" s="120">
        <f t="shared" si="28"/>
        <v>0</v>
      </c>
      <c r="L108" s="120">
        <f t="shared" si="28"/>
        <v>0</v>
      </c>
      <c r="M108" s="120">
        <f t="shared" si="28"/>
        <v>0.1</v>
      </c>
      <c r="N108" s="120">
        <f t="shared" si="28"/>
        <v>0</v>
      </c>
      <c r="O108" s="120">
        <f t="shared" si="28"/>
        <v>0.4</v>
      </c>
      <c r="P108" s="139">
        <f>(C108+D108)/(C108+D108+E108+F108+G108)</f>
        <v>0</v>
      </c>
      <c r="Q108" s="139">
        <f>(E108+F108+G108)/(C108+D108+E108+F108+G108)</f>
        <v>1</v>
      </c>
      <c r="R108" s="188">
        <f>AK23</f>
        <v>4</v>
      </c>
      <c r="S108" s="188" t="str">
        <f t="shared" si="29"/>
        <v>.</v>
      </c>
      <c r="T108" s="188">
        <f t="shared" si="29"/>
        <v>4</v>
      </c>
      <c r="U108" s="188">
        <f t="shared" si="29"/>
        <v>4</v>
      </c>
    </row>
    <row r="109" spans="1:30" s="140" customFormat="1">
      <c r="A109" s="31"/>
      <c r="B109" s="143"/>
      <c r="C109" s="148"/>
      <c r="D109" s="148"/>
      <c r="E109" s="148"/>
      <c r="F109" s="148"/>
      <c r="G109" s="148"/>
      <c r="H109" s="148"/>
      <c r="I109" s="148"/>
      <c r="J109" s="149"/>
      <c r="K109" s="149"/>
      <c r="L109" s="149"/>
      <c r="M109" s="149"/>
      <c r="N109" s="149"/>
      <c r="O109" s="149"/>
      <c r="P109" s="148"/>
      <c r="Q109" s="148"/>
      <c r="R109" s="197"/>
      <c r="S109" s="197"/>
      <c r="T109" s="197"/>
      <c r="U109" s="198"/>
      <c r="V109" s="31"/>
      <c r="W109" s="31"/>
      <c r="X109" s="31"/>
      <c r="Y109" s="31"/>
      <c r="Z109" s="31"/>
      <c r="AA109" s="31"/>
      <c r="AB109" s="31"/>
      <c r="AC109" s="31"/>
      <c r="AD109" s="31"/>
    </row>
    <row r="110" spans="1:30" s="140" customFormat="1" ht="15.75" thickBot="1">
      <c r="A110" s="143"/>
      <c r="B110" s="143"/>
      <c r="C110" s="148"/>
      <c r="D110" s="148"/>
      <c r="E110" s="148"/>
      <c r="F110" s="148"/>
      <c r="G110" s="148"/>
      <c r="H110" s="148"/>
      <c r="I110" s="148"/>
      <c r="J110" s="149"/>
      <c r="K110" s="149"/>
      <c r="L110" s="149"/>
      <c r="M110" s="149"/>
      <c r="N110" s="149"/>
      <c r="O110" s="149"/>
      <c r="P110" s="148"/>
      <c r="Q110" s="148"/>
      <c r="R110" s="197"/>
      <c r="S110" s="197"/>
      <c r="T110" s="197"/>
      <c r="U110" s="198"/>
      <c r="V110" s="31"/>
      <c r="W110" s="31"/>
      <c r="X110" s="31"/>
      <c r="Y110" s="31"/>
      <c r="Z110" s="31"/>
      <c r="AA110" s="31"/>
      <c r="AB110" s="31"/>
      <c r="AC110" s="31"/>
      <c r="AD110" s="31"/>
    </row>
    <row r="111" spans="1:30" ht="35.25" customHeight="1" thickBot="1">
      <c r="A111" s="237" t="s">
        <v>214</v>
      </c>
      <c r="B111" s="238"/>
      <c r="C111" s="245" t="s">
        <v>14</v>
      </c>
      <c r="D111" s="246"/>
      <c r="E111" s="246"/>
      <c r="F111" s="246"/>
      <c r="G111" s="246"/>
      <c r="H111" s="247"/>
      <c r="I111" s="153"/>
      <c r="J111" s="245" t="s">
        <v>15</v>
      </c>
      <c r="K111" s="246"/>
      <c r="L111" s="246"/>
      <c r="M111" s="246"/>
      <c r="N111" s="246"/>
      <c r="O111" s="247"/>
      <c r="P111" s="225" t="s">
        <v>16</v>
      </c>
      <c r="Q111" s="226"/>
      <c r="R111" s="227" t="s">
        <v>155</v>
      </c>
      <c r="S111" s="227"/>
      <c r="T111" s="227"/>
      <c r="U111" s="227"/>
    </row>
    <row r="112" spans="1:30" ht="36" customHeight="1" thickBot="1">
      <c r="A112" s="228" t="s">
        <v>215</v>
      </c>
      <c r="B112" s="229"/>
      <c r="C112" s="129">
        <v>1</v>
      </c>
      <c r="D112" s="129">
        <v>2</v>
      </c>
      <c r="E112" s="129">
        <v>3</v>
      </c>
      <c r="F112" s="129">
        <v>4</v>
      </c>
      <c r="G112" s="129">
        <v>5</v>
      </c>
      <c r="H112" s="129" t="s">
        <v>19</v>
      </c>
      <c r="I112" s="117" t="s">
        <v>20</v>
      </c>
      <c r="J112" s="129">
        <v>1</v>
      </c>
      <c r="K112" s="129">
        <v>2</v>
      </c>
      <c r="L112" s="129">
        <v>3</v>
      </c>
      <c r="M112" s="129">
        <v>4</v>
      </c>
      <c r="N112" s="129">
        <v>5</v>
      </c>
      <c r="O112" s="129" t="s">
        <v>19</v>
      </c>
      <c r="P112" s="118" t="s">
        <v>21</v>
      </c>
      <c r="Q112" s="118" t="s">
        <v>22</v>
      </c>
      <c r="R112" s="187" t="s">
        <v>23</v>
      </c>
      <c r="S112" s="187" t="s">
        <v>158</v>
      </c>
      <c r="T112" s="187" t="s">
        <v>25</v>
      </c>
      <c r="U112" s="187" t="s">
        <v>26</v>
      </c>
    </row>
    <row r="113" spans="1:30" ht="15.75" thickBot="1">
      <c r="A113" s="215" t="s">
        <v>216</v>
      </c>
      <c r="B113" s="216"/>
      <c r="C113" s="119">
        <f t="shared" ref="C113:I114" si="30">X24</f>
        <v>1</v>
      </c>
      <c r="D113" s="119">
        <f t="shared" si="30"/>
        <v>0</v>
      </c>
      <c r="E113" s="119">
        <f t="shared" si="30"/>
        <v>1</v>
      </c>
      <c r="F113" s="119">
        <f t="shared" si="30"/>
        <v>3</v>
      </c>
      <c r="G113" s="119">
        <f t="shared" si="30"/>
        <v>1</v>
      </c>
      <c r="H113" s="119">
        <f t="shared" si="30"/>
        <v>4</v>
      </c>
      <c r="I113" s="119">
        <f t="shared" si="30"/>
        <v>10</v>
      </c>
      <c r="J113" s="120">
        <f t="shared" ref="J113:O114" si="31">C113/$I113</f>
        <v>0.1</v>
      </c>
      <c r="K113" s="120">
        <f t="shared" si="31"/>
        <v>0</v>
      </c>
      <c r="L113" s="120">
        <f t="shared" si="31"/>
        <v>0.1</v>
      </c>
      <c r="M113" s="120">
        <f t="shared" si="31"/>
        <v>0.3</v>
      </c>
      <c r="N113" s="120">
        <f t="shared" si="31"/>
        <v>0.1</v>
      </c>
      <c r="O113" s="120">
        <f t="shared" si="31"/>
        <v>0.4</v>
      </c>
      <c r="P113" s="139">
        <f>(C113+D113)/(C113+D113+E113+F113+G113)</f>
        <v>0.16666666666666666</v>
      </c>
      <c r="Q113" s="139">
        <f>(E113+F113+G113)/(C113+D113+E113+F113+G113)</f>
        <v>0.83333333333333337</v>
      </c>
      <c r="R113" s="188">
        <f>AK24</f>
        <v>3.5</v>
      </c>
      <c r="S113" s="188">
        <f t="shared" ref="S113:U114" si="32">AL24</f>
        <v>1.38</v>
      </c>
      <c r="T113" s="188">
        <f t="shared" si="32"/>
        <v>4</v>
      </c>
      <c r="U113" s="188">
        <f t="shared" si="32"/>
        <v>4</v>
      </c>
      <c r="V113" s="140"/>
      <c r="W113" s="140"/>
      <c r="X113" s="140"/>
      <c r="Y113" s="140"/>
      <c r="Z113" s="140"/>
      <c r="AA113" s="140"/>
      <c r="AB113" s="140"/>
      <c r="AC113" s="140"/>
      <c r="AD113" s="140"/>
    </row>
    <row r="114" spans="1:30" ht="15.75" thickBot="1">
      <c r="A114" s="215" t="s">
        <v>217</v>
      </c>
      <c r="B114" s="216"/>
      <c r="C114" s="119">
        <f>X25</f>
        <v>1</v>
      </c>
      <c r="D114" s="119">
        <f t="shared" si="30"/>
        <v>0</v>
      </c>
      <c r="E114" s="119">
        <f t="shared" si="30"/>
        <v>2</v>
      </c>
      <c r="F114" s="119">
        <f t="shared" si="30"/>
        <v>3</v>
      </c>
      <c r="G114" s="119">
        <f t="shared" si="30"/>
        <v>3</v>
      </c>
      <c r="H114" s="119">
        <f t="shared" si="30"/>
        <v>1</v>
      </c>
      <c r="I114" s="119">
        <f t="shared" si="30"/>
        <v>10</v>
      </c>
      <c r="J114" s="120">
        <f t="shared" si="31"/>
        <v>0.1</v>
      </c>
      <c r="K114" s="120">
        <f t="shared" si="31"/>
        <v>0</v>
      </c>
      <c r="L114" s="120">
        <f t="shared" si="31"/>
        <v>0.2</v>
      </c>
      <c r="M114" s="120">
        <f t="shared" si="31"/>
        <v>0.3</v>
      </c>
      <c r="N114" s="120">
        <f t="shared" si="31"/>
        <v>0.3</v>
      </c>
      <c r="O114" s="120">
        <f t="shared" si="31"/>
        <v>0.1</v>
      </c>
      <c r="P114" s="139">
        <f>(C114+D114)/(C114+D114+E114+F114+G114)</f>
        <v>0.1111111111111111</v>
      </c>
      <c r="Q114" s="139">
        <f>(E114+F114+G114)/(C114+D114+E114+F114+G114)</f>
        <v>0.88888888888888884</v>
      </c>
      <c r="R114" s="188">
        <f>AK25</f>
        <v>3.78</v>
      </c>
      <c r="S114" s="188">
        <f t="shared" si="32"/>
        <v>1.3</v>
      </c>
      <c r="T114" s="188">
        <f t="shared" si="32"/>
        <v>4</v>
      </c>
      <c r="U114" s="188">
        <f t="shared" si="32"/>
        <v>4</v>
      </c>
      <c r="V114" s="140"/>
      <c r="W114" s="140"/>
      <c r="X114" s="140"/>
      <c r="Y114" s="140"/>
      <c r="Z114" s="140"/>
      <c r="AA114" s="140"/>
      <c r="AB114" s="140"/>
      <c r="AC114" s="140"/>
      <c r="AD114" s="140"/>
    </row>
    <row r="115" spans="1:30" s="140" customFormat="1">
      <c r="A115" s="217"/>
      <c r="B115" s="217"/>
      <c r="C115" s="148"/>
      <c r="D115" s="148"/>
      <c r="E115" s="148"/>
      <c r="F115" s="148"/>
      <c r="G115" s="148"/>
      <c r="H115" s="148"/>
      <c r="I115" s="148"/>
      <c r="J115" s="149"/>
      <c r="K115" s="149"/>
      <c r="L115" s="149"/>
      <c r="M115" s="149"/>
      <c r="N115" s="149"/>
      <c r="O115" s="149"/>
      <c r="P115" s="148"/>
      <c r="Q115" s="148"/>
      <c r="R115" s="197"/>
      <c r="S115" s="197"/>
      <c r="T115" s="197"/>
      <c r="U115" s="198"/>
      <c r="V115" s="31"/>
      <c r="W115" s="31"/>
      <c r="X115" s="31"/>
      <c r="Y115" s="31"/>
      <c r="Z115" s="31"/>
      <c r="AA115" s="31"/>
      <c r="AB115" s="31"/>
      <c r="AC115" s="31"/>
      <c r="AD115" s="31"/>
    </row>
    <row r="116" spans="1:30" s="140" customFormat="1" ht="15.75" thickBot="1">
      <c r="A116" s="143"/>
      <c r="B116" s="143"/>
      <c r="C116" s="148"/>
      <c r="D116" s="148"/>
      <c r="E116" s="148"/>
      <c r="F116" s="148"/>
      <c r="G116" s="148"/>
      <c r="H116" s="148"/>
      <c r="I116" s="148"/>
      <c r="J116" s="149"/>
      <c r="K116" s="149"/>
      <c r="L116" s="149"/>
      <c r="M116" s="149"/>
      <c r="N116" s="149"/>
      <c r="O116" s="149"/>
      <c r="P116" s="148"/>
      <c r="Q116" s="148"/>
      <c r="R116" s="197"/>
      <c r="S116" s="197"/>
      <c r="T116" s="197"/>
      <c r="U116" s="198"/>
      <c r="V116" s="31"/>
      <c r="W116" s="31"/>
      <c r="X116" s="31"/>
      <c r="Y116" s="31"/>
      <c r="Z116" s="31"/>
      <c r="AA116" s="31"/>
      <c r="AB116" s="31"/>
      <c r="AC116" s="31"/>
      <c r="AD116" s="31"/>
    </row>
    <row r="117" spans="1:30" ht="35.25" customHeight="1" thickBot="1">
      <c r="A117" s="206" t="s">
        <v>218</v>
      </c>
      <c r="B117" s="253"/>
      <c r="C117" s="245" t="s">
        <v>14</v>
      </c>
      <c r="D117" s="246"/>
      <c r="E117" s="246"/>
      <c r="F117" s="246"/>
      <c r="G117" s="246"/>
      <c r="H117" s="247"/>
      <c r="I117" s="153"/>
      <c r="J117" s="245" t="s">
        <v>15</v>
      </c>
      <c r="K117" s="246"/>
      <c r="L117" s="246"/>
      <c r="M117" s="246"/>
      <c r="N117" s="246"/>
      <c r="O117" s="247"/>
      <c r="P117" s="225" t="s">
        <v>16</v>
      </c>
      <c r="Q117" s="226"/>
      <c r="R117" s="227" t="s">
        <v>155</v>
      </c>
      <c r="S117" s="227"/>
      <c r="T117" s="227"/>
      <c r="U117" s="227"/>
    </row>
    <row r="118" spans="1:30" ht="33.75" customHeight="1" thickBot="1">
      <c r="A118" s="154" t="s">
        <v>219</v>
      </c>
      <c r="B118" s="158" t="s">
        <v>220</v>
      </c>
      <c r="C118" s="129">
        <v>1</v>
      </c>
      <c r="D118" s="129">
        <v>2</v>
      </c>
      <c r="E118" s="129">
        <v>3</v>
      </c>
      <c r="F118" s="129">
        <v>4</v>
      </c>
      <c r="G118" s="129">
        <v>5</v>
      </c>
      <c r="H118" s="129" t="s">
        <v>19</v>
      </c>
      <c r="I118" s="117" t="s">
        <v>20</v>
      </c>
      <c r="J118" s="129">
        <v>1</v>
      </c>
      <c r="K118" s="129">
        <v>2</v>
      </c>
      <c r="L118" s="129">
        <v>3</v>
      </c>
      <c r="M118" s="129">
        <v>4</v>
      </c>
      <c r="N118" s="129">
        <v>5</v>
      </c>
      <c r="O118" s="129" t="s">
        <v>19</v>
      </c>
      <c r="P118" s="118" t="s">
        <v>21</v>
      </c>
      <c r="Q118" s="118" t="s">
        <v>22</v>
      </c>
      <c r="R118" s="187" t="s">
        <v>23</v>
      </c>
      <c r="S118" s="187" t="s">
        <v>158</v>
      </c>
      <c r="T118" s="187" t="s">
        <v>25</v>
      </c>
      <c r="U118" s="187" t="s">
        <v>26</v>
      </c>
    </row>
    <row r="119" spans="1:30" ht="15.75" thickBot="1">
      <c r="A119" s="156" t="s">
        <v>221</v>
      </c>
      <c r="B119" s="119">
        <f t="shared" ref="B119:I121" si="33">W26</f>
        <v>0</v>
      </c>
      <c r="C119" s="119">
        <f t="shared" si="33"/>
        <v>1</v>
      </c>
      <c r="D119" s="119">
        <f t="shared" si="33"/>
        <v>0</v>
      </c>
      <c r="E119" s="119">
        <f t="shared" si="33"/>
        <v>4</v>
      </c>
      <c r="F119" s="119">
        <f t="shared" si="33"/>
        <v>3</v>
      </c>
      <c r="G119" s="119">
        <f t="shared" si="33"/>
        <v>2</v>
      </c>
      <c r="H119" s="119">
        <f t="shared" si="33"/>
        <v>0</v>
      </c>
      <c r="I119" s="119">
        <f t="shared" si="33"/>
        <v>10</v>
      </c>
      <c r="J119" s="120">
        <f t="shared" ref="J119:O121" si="34">C119/$I119</f>
        <v>0.1</v>
      </c>
      <c r="K119" s="120">
        <f t="shared" si="34"/>
        <v>0</v>
      </c>
      <c r="L119" s="120">
        <f t="shared" si="34"/>
        <v>0.4</v>
      </c>
      <c r="M119" s="120">
        <f t="shared" si="34"/>
        <v>0.3</v>
      </c>
      <c r="N119" s="120">
        <f t="shared" si="34"/>
        <v>0.2</v>
      </c>
      <c r="O119" s="120">
        <f t="shared" si="34"/>
        <v>0</v>
      </c>
      <c r="P119" s="139">
        <f>(C119+D119)/(C119+D119+E119+F119+G119)</f>
        <v>0.1</v>
      </c>
      <c r="Q119" s="139">
        <f>(E119+F119+G119)/(C119+D119+E119+F119+G119)</f>
        <v>0.9</v>
      </c>
      <c r="R119" s="188">
        <f>AK26</f>
        <v>3.5</v>
      </c>
      <c r="S119" s="188">
        <f t="shared" ref="S119:U121" si="35">AL26</f>
        <v>1.18</v>
      </c>
      <c r="T119" s="188">
        <f t="shared" si="35"/>
        <v>4</v>
      </c>
      <c r="U119" s="188">
        <f t="shared" si="35"/>
        <v>3</v>
      </c>
    </row>
    <row r="120" spans="1:30" ht="15.75" thickBot="1">
      <c r="A120" s="156" t="s">
        <v>222</v>
      </c>
      <c r="B120" s="119">
        <f t="shared" si="33"/>
        <v>0</v>
      </c>
      <c r="C120" s="119">
        <f t="shared" si="33"/>
        <v>1</v>
      </c>
      <c r="D120" s="119">
        <f t="shared" si="33"/>
        <v>2</v>
      </c>
      <c r="E120" s="119">
        <f t="shared" si="33"/>
        <v>2</v>
      </c>
      <c r="F120" s="119">
        <f t="shared" si="33"/>
        <v>3</v>
      </c>
      <c r="G120" s="119">
        <f t="shared" si="33"/>
        <v>1</v>
      </c>
      <c r="H120" s="119">
        <f t="shared" si="33"/>
        <v>1</v>
      </c>
      <c r="I120" s="119">
        <f>AD27</f>
        <v>10</v>
      </c>
      <c r="J120" s="120">
        <f t="shared" si="34"/>
        <v>0.1</v>
      </c>
      <c r="K120" s="120">
        <f t="shared" si="34"/>
        <v>0.2</v>
      </c>
      <c r="L120" s="120">
        <f t="shared" si="34"/>
        <v>0.2</v>
      </c>
      <c r="M120" s="120">
        <f t="shared" si="34"/>
        <v>0.3</v>
      </c>
      <c r="N120" s="120">
        <f t="shared" si="34"/>
        <v>0.1</v>
      </c>
      <c r="O120" s="120">
        <f t="shared" si="34"/>
        <v>0.1</v>
      </c>
      <c r="P120" s="139">
        <f>(C120+D120)/(C120+D120+E120+F120+G120)</f>
        <v>0.33333333333333331</v>
      </c>
      <c r="Q120" s="139">
        <f>(E120+F120+G120)/(C120+D120+E120+F120+G120)</f>
        <v>0.66666666666666663</v>
      </c>
      <c r="R120" s="188">
        <f t="shared" ref="R120:R121" si="36">AK27</f>
        <v>3.11</v>
      </c>
      <c r="S120" s="188">
        <f t="shared" si="35"/>
        <v>1.27</v>
      </c>
      <c r="T120" s="188">
        <f t="shared" si="35"/>
        <v>3</v>
      </c>
      <c r="U120" s="188">
        <f t="shared" si="35"/>
        <v>4</v>
      </c>
    </row>
    <row r="121" spans="1:30" ht="15.75" thickBot="1">
      <c r="A121" s="156" t="s">
        <v>223</v>
      </c>
      <c r="B121" s="119">
        <f t="shared" si="33"/>
        <v>0</v>
      </c>
      <c r="C121" s="119">
        <f t="shared" si="33"/>
        <v>1</v>
      </c>
      <c r="D121" s="119">
        <f t="shared" si="33"/>
        <v>2</v>
      </c>
      <c r="E121" s="119">
        <f t="shared" si="33"/>
        <v>2</v>
      </c>
      <c r="F121" s="119">
        <f t="shared" si="33"/>
        <v>5</v>
      </c>
      <c r="G121" s="119">
        <f t="shared" si="33"/>
        <v>0</v>
      </c>
      <c r="H121" s="119">
        <f t="shared" si="33"/>
        <v>0</v>
      </c>
      <c r="I121" s="119">
        <f>AD28</f>
        <v>10</v>
      </c>
      <c r="J121" s="120">
        <f t="shared" si="34"/>
        <v>0.1</v>
      </c>
      <c r="K121" s="120">
        <f t="shared" si="34"/>
        <v>0.2</v>
      </c>
      <c r="L121" s="120">
        <f t="shared" si="34"/>
        <v>0.2</v>
      </c>
      <c r="M121" s="120">
        <f t="shared" si="34"/>
        <v>0.5</v>
      </c>
      <c r="N121" s="120">
        <f t="shared" si="34"/>
        <v>0</v>
      </c>
      <c r="O121" s="120">
        <f t="shared" si="34"/>
        <v>0</v>
      </c>
      <c r="P121" s="139">
        <f>(C121+D121)/(C121+D121+E121+F121+G121)</f>
        <v>0.3</v>
      </c>
      <c r="Q121" s="139">
        <f>(E121+F121+G121)/(C121+D121+E121+F121+G121)</f>
        <v>0.7</v>
      </c>
      <c r="R121" s="188">
        <f t="shared" si="36"/>
        <v>3.1</v>
      </c>
      <c r="S121" s="188">
        <f t="shared" si="35"/>
        <v>1.1000000000000001</v>
      </c>
      <c r="T121" s="188">
        <f t="shared" si="35"/>
        <v>4</v>
      </c>
      <c r="U121" s="188">
        <f t="shared" si="35"/>
        <v>4</v>
      </c>
    </row>
    <row r="122" spans="1:30" s="140" customFormat="1">
      <c r="A122" s="31"/>
      <c r="B122" s="143"/>
      <c r="C122" s="148"/>
      <c r="D122" s="148"/>
      <c r="E122" s="148"/>
      <c r="F122" s="148"/>
      <c r="G122" s="148"/>
      <c r="H122" s="148"/>
      <c r="I122" s="148"/>
      <c r="J122" s="149"/>
      <c r="K122" s="149"/>
      <c r="L122" s="149"/>
      <c r="M122" s="149"/>
      <c r="N122" s="149"/>
      <c r="O122" s="149"/>
      <c r="P122" s="148"/>
      <c r="Q122" s="148"/>
      <c r="R122" s="197"/>
      <c r="S122" s="197"/>
      <c r="T122" s="197"/>
      <c r="U122" s="198"/>
      <c r="V122" s="31"/>
      <c r="W122" s="31"/>
      <c r="X122" s="31"/>
      <c r="Y122" s="31"/>
      <c r="Z122" s="31"/>
      <c r="AA122" s="31"/>
      <c r="AB122" s="31"/>
      <c r="AC122" s="31"/>
      <c r="AD122" s="31"/>
    </row>
    <row r="123" spans="1:30" s="140" customFormat="1" ht="15.75" thickBot="1">
      <c r="A123" s="143"/>
      <c r="B123" s="143"/>
      <c r="C123" s="148"/>
      <c r="D123" s="148"/>
      <c r="E123" s="148"/>
      <c r="F123" s="148"/>
      <c r="G123" s="148"/>
      <c r="H123" s="148"/>
      <c r="I123" s="148"/>
      <c r="J123" s="149"/>
      <c r="K123" s="149"/>
      <c r="L123" s="149"/>
      <c r="M123" s="149"/>
      <c r="N123" s="149"/>
      <c r="O123" s="149"/>
      <c r="P123" s="148"/>
      <c r="Q123" s="148"/>
      <c r="R123" s="197"/>
      <c r="S123" s="197"/>
      <c r="T123" s="197"/>
      <c r="U123" s="198"/>
      <c r="V123" s="31"/>
      <c r="W123" s="31"/>
      <c r="X123" s="31"/>
      <c r="Y123" s="31"/>
      <c r="Z123" s="31"/>
      <c r="AA123" s="31"/>
      <c r="AB123" s="31"/>
      <c r="AC123" s="31"/>
      <c r="AD123" s="31"/>
    </row>
    <row r="124" spans="1:30" ht="35.25" customHeight="1" thickBot="1">
      <c r="A124" s="237" t="s">
        <v>224</v>
      </c>
      <c r="B124" s="238"/>
      <c r="C124" s="245" t="s">
        <v>14</v>
      </c>
      <c r="D124" s="246"/>
      <c r="E124" s="246"/>
      <c r="F124" s="246"/>
      <c r="G124" s="246"/>
      <c r="H124" s="247"/>
      <c r="I124" s="153"/>
      <c r="J124" s="245" t="s">
        <v>15</v>
      </c>
      <c r="K124" s="246"/>
      <c r="L124" s="246"/>
      <c r="M124" s="246"/>
      <c r="N124" s="246"/>
      <c r="O124" s="247"/>
      <c r="P124" s="225" t="s">
        <v>16</v>
      </c>
      <c r="Q124" s="226"/>
      <c r="R124" s="227" t="s">
        <v>155</v>
      </c>
      <c r="S124" s="227"/>
      <c r="T124" s="227"/>
      <c r="U124" s="227"/>
    </row>
    <row r="125" spans="1:30" ht="39" customHeight="1" thickBot="1">
      <c r="A125" s="228" t="s">
        <v>192</v>
      </c>
      <c r="B125" s="229"/>
      <c r="C125" s="129">
        <v>1</v>
      </c>
      <c r="D125" s="129">
        <v>2</v>
      </c>
      <c r="E125" s="129">
        <v>3</v>
      </c>
      <c r="F125" s="129">
        <v>4</v>
      </c>
      <c r="G125" s="129">
        <v>5</v>
      </c>
      <c r="H125" s="129" t="s">
        <v>19</v>
      </c>
      <c r="I125" s="117" t="s">
        <v>20</v>
      </c>
      <c r="J125" s="129">
        <v>1</v>
      </c>
      <c r="K125" s="129">
        <v>2</v>
      </c>
      <c r="L125" s="129">
        <v>3</v>
      </c>
      <c r="M125" s="129">
        <v>4</v>
      </c>
      <c r="N125" s="129">
        <v>5</v>
      </c>
      <c r="O125" s="129" t="s">
        <v>19</v>
      </c>
      <c r="P125" s="118" t="s">
        <v>21</v>
      </c>
      <c r="Q125" s="118" t="s">
        <v>22</v>
      </c>
      <c r="R125" s="187" t="s">
        <v>23</v>
      </c>
      <c r="S125" s="187" t="s">
        <v>158</v>
      </c>
      <c r="T125" s="187" t="s">
        <v>25</v>
      </c>
      <c r="U125" s="187" t="s">
        <v>26</v>
      </c>
    </row>
    <row r="126" spans="1:30" ht="30.75" customHeight="1" thickBot="1">
      <c r="A126" s="215" t="s">
        <v>225</v>
      </c>
      <c r="B126" s="216"/>
      <c r="C126" s="119">
        <f t="shared" ref="C126:I129" si="37">X29</f>
        <v>3</v>
      </c>
      <c r="D126" s="119">
        <f t="shared" si="37"/>
        <v>1</v>
      </c>
      <c r="E126" s="119">
        <f t="shared" si="37"/>
        <v>1</v>
      </c>
      <c r="F126" s="119">
        <f t="shared" si="37"/>
        <v>4</v>
      </c>
      <c r="G126" s="119">
        <f t="shared" si="37"/>
        <v>1</v>
      </c>
      <c r="H126" s="119">
        <f t="shared" si="37"/>
        <v>0</v>
      </c>
      <c r="I126" s="119">
        <f t="shared" si="37"/>
        <v>10</v>
      </c>
      <c r="J126" s="120">
        <f t="shared" ref="J126:O129" si="38">C126/$I126</f>
        <v>0.3</v>
      </c>
      <c r="K126" s="120">
        <f t="shared" si="38"/>
        <v>0.1</v>
      </c>
      <c r="L126" s="120">
        <f t="shared" si="38"/>
        <v>0.1</v>
      </c>
      <c r="M126" s="120">
        <f t="shared" si="38"/>
        <v>0.4</v>
      </c>
      <c r="N126" s="120">
        <f t="shared" si="38"/>
        <v>0.1</v>
      </c>
      <c r="O126" s="120">
        <f t="shared" si="38"/>
        <v>0</v>
      </c>
      <c r="P126" s="139">
        <f>(C126+D126)/(C126+D126+E126+F126+G126)</f>
        <v>0.4</v>
      </c>
      <c r="Q126" s="139">
        <f>(E126+F126+G126)/(C126+D126+E126+F126+G126)</f>
        <v>0.6</v>
      </c>
      <c r="R126" s="188">
        <f>AK29</f>
        <v>2.9</v>
      </c>
      <c r="S126" s="188">
        <f t="shared" ref="S126:U129" si="39">AL29</f>
        <v>1.52</v>
      </c>
      <c r="T126" s="188">
        <f t="shared" si="39"/>
        <v>4</v>
      </c>
      <c r="U126" s="188">
        <f t="shared" si="39"/>
        <v>4</v>
      </c>
    </row>
    <row r="127" spans="1:30" ht="31.5" customHeight="1" thickBot="1">
      <c r="A127" s="215" t="s">
        <v>226</v>
      </c>
      <c r="B127" s="216"/>
      <c r="C127" s="119">
        <f t="shared" si="37"/>
        <v>2</v>
      </c>
      <c r="D127" s="119">
        <f t="shared" si="37"/>
        <v>1</v>
      </c>
      <c r="E127" s="119">
        <f t="shared" si="37"/>
        <v>0</v>
      </c>
      <c r="F127" s="119">
        <f t="shared" si="37"/>
        <v>4</v>
      </c>
      <c r="G127" s="119">
        <f t="shared" si="37"/>
        <v>1</v>
      </c>
      <c r="H127" s="119">
        <f t="shared" si="37"/>
        <v>2</v>
      </c>
      <c r="I127" s="119">
        <f>AD30</f>
        <v>10</v>
      </c>
      <c r="J127" s="120">
        <f t="shared" si="38"/>
        <v>0.2</v>
      </c>
      <c r="K127" s="120">
        <f t="shared" si="38"/>
        <v>0.1</v>
      </c>
      <c r="L127" s="120">
        <f t="shared" si="38"/>
        <v>0</v>
      </c>
      <c r="M127" s="120">
        <f t="shared" si="38"/>
        <v>0.4</v>
      </c>
      <c r="N127" s="120">
        <f t="shared" si="38"/>
        <v>0.1</v>
      </c>
      <c r="O127" s="120">
        <f t="shared" si="38"/>
        <v>0.2</v>
      </c>
      <c r="P127" s="139">
        <f>(C127+D127)/(C127+D127+E127+F127+G127)</f>
        <v>0.375</v>
      </c>
      <c r="Q127" s="139">
        <f>(E127+F127+G127)/(C127+D127+E127+F127+G127)</f>
        <v>0.625</v>
      </c>
      <c r="R127" s="188">
        <f t="shared" ref="R127:R129" si="40">AK30</f>
        <v>3.13</v>
      </c>
      <c r="S127" s="188">
        <f t="shared" si="39"/>
        <v>1.55</v>
      </c>
      <c r="T127" s="188">
        <f t="shared" si="39"/>
        <v>4</v>
      </c>
      <c r="U127" s="188">
        <f t="shared" si="39"/>
        <v>4</v>
      </c>
    </row>
    <row r="128" spans="1:30" ht="15.75" thickBot="1">
      <c r="A128" s="215" t="s">
        <v>227</v>
      </c>
      <c r="B128" s="216"/>
      <c r="C128" s="119">
        <f t="shared" si="37"/>
        <v>0</v>
      </c>
      <c r="D128" s="119">
        <f t="shared" si="37"/>
        <v>2</v>
      </c>
      <c r="E128" s="119">
        <f t="shared" si="37"/>
        <v>2</v>
      </c>
      <c r="F128" s="119">
        <f t="shared" si="37"/>
        <v>4</v>
      </c>
      <c r="G128" s="119">
        <f t="shared" si="37"/>
        <v>2</v>
      </c>
      <c r="H128" s="119">
        <f t="shared" si="37"/>
        <v>0</v>
      </c>
      <c r="I128" s="119">
        <f>AD31</f>
        <v>10</v>
      </c>
      <c r="J128" s="120">
        <f t="shared" si="38"/>
        <v>0</v>
      </c>
      <c r="K128" s="120">
        <f t="shared" si="38"/>
        <v>0.2</v>
      </c>
      <c r="L128" s="120">
        <f t="shared" si="38"/>
        <v>0.2</v>
      </c>
      <c r="M128" s="120">
        <f t="shared" si="38"/>
        <v>0.4</v>
      </c>
      <c r="N128" s="120">
        <f t="shared" si="38"/>
        <v>0.2</v>
      </c>
      <c r="O128" s="120">
        <f t="shared" si="38"/>
        <v>0</v>
      </c>
      <c r="P128" s="139">
        <f>(C128+D128)/(C128+D128+E128+F128+G128)</f>
        <v>0.2</v>
      </c>
      <c r="Q128" s="139">
        <f>(E128+F128+G128)/(C128+D128+E128+F128+G128)</f>
        <v>0.8</v>
      </c>
      <c r="R128" s="188">
        <f t="shared" si="40"/>
        <v>3.6</v>
      </c>
      <c r="S128" s="188">
        <f t="shared" si="39"/>
        <v>1.07</v>
      </c>
      <c r="T128" s="188">
        <f t="shared" si="39"/>
        <v>4</v>
      </c>
      <c r="U128" s="188">
        <f t="shared" si="39"/>
        <v>4</v>
      </c>
      <c r="V128" s="140"/>
      <c r="W128" s="140"/>
      <c r="X128" s="140"/>
      <c r="Y128" s="140"/>
      <c r="Z128" s="140"/>
      <c r="AA128" s="140"/>
      <c r="AB128" s="140"/>
      <c r="AC128" s="140"/>
      <c r="AD128" s="140"/>
    </row>
    <row r="129" spans="1:30" ht="15.75" thickBot="1">
      <c r="A129" s="215" t="s">
        <v>228</v>
      </c>
      <c r="B129" s="216"/>
      <c r="C129" s="119">
        <f t="shared" si="37"/>
        <v>0</v>
      </c>
      <c r="D129" s="119">
        <f t="shared" si="37"/>
        <v>2</v>
      </c>
      <c r="E129" s="119">
        <f t="shared" si="37"/>
        <v>2</v>
      </c>
      <c r="F129" s="119">
        <f t="shared" si="37"/>
        <v>4</v>
      </c>
      <c r="G129" s="119">
        <f t="shared" si="37"/>
        <v>2</v>
      </c>
      <c r="H129" s="119">
        <f t="shared" si="37"/>
        <v>0</v>
      </c>
      <c r="I129" s="119">
        <f>AD32</f>
        <v>10</v>
      </c>
      <c r="J129" s="120">
        <f t="shared" si="38"/>
        <v>0</v>
      </c>
      <c r="K129" s="120">
        <f t="shared" si="38"/>
        <v>0.2</v>
      </c>
      <c r="L129" s="120">
        <f t="shared" si="38"/>
        <v>0.2</v>
      </c>
      <c r="M129" s="120">
        <f t="shared" si="38"/>
        <v>0.4</v>
      </c>
      <c r="N129" s="120">
        <f t="shared" si="38"/>
        <v>0.2</v>
      </c>
      <c r="O129" s="120">
        <f t="shared" si="38"/>
        <v>0</v>
      </c>
      <c r="P129" s="139">
        <f>(C129+D129)/(C129+D129+E129+F129+G129)</f>
        <v>0.2</v>
      </c>
      <c r="Q129" s="139">
        <f>(E129+F129+G129)/(C129+D129+E129+F129+G129)</f>
        <v>0.8</v>
      </c>
      <c r="R129" s="188">
        <f t="shared" si="40"/>
        <v>3.6</v>
      </c>
      <c r="S129" s="188">
        <f t="shared" si="39"/>
        <v>1.07</v>
      </c>
      <c r="T129" s="188">
        <f t="shared" si="39"/>
        <v>4</v>
      </c>
      <c r="U129" s="188">
        <f t="shared" si="39"/>
        <v>4</v>
      </c>
      <c r="V129" s="140"/>
      <c r="W129" s="140"/>
      <c r="X129" s="140"/>
      <c r="Y129" s="140"/>
      <c r="Z129" s="140"/>
      <c r="AA129" s="140"/>
      <c r="AB129" s="140"/>
      <c r="AC129" s="140"/>
      <c r="AD129" s="140"/>
    </row>
    <row r="130" spans="1:30" ht="15.75" thickBot="1">
      <c r="A130" s="256"/>
      <c r="B130" s="256"/>
    </row>
    <row r="131" spans="1:30" ht="15.75" thickBot="1">
      <c r="A131" s="256"/>
      <c r="B131" s="256"/>
    </row>
    <row r="132" spans="1:30" ht="35.25" customHeight="1" thickBot="1">
      <c r="A132" s="254" t="s">
        <v>229</v>
      </c>
      <c r="B132" s="255"/>
      <c r="C132" s="245" t="s">
        <v>14</v>
      </c>
      <c r="D132" s="246"/>
      <c r="E132" s="246"/>
      <c r="F132" s="246"/>
      <c r="G132" s="246"/>
      <c r="H132" s="247"/>
      <c r="I132" s="153"/>
      <c r="J132" s="245" t="s">
        <v>15</v>
      </c>
      <c r="K132" s="246"/>
      <c r="L132" s="246"/>
      <c r="M132" s="246"/>
      <c r="N132" s="246"/>
      <c r="O132" s="247"/>
      <c r="P132" s="225" t="s">
        <v>16</v>
      </c>
      <c r="Q132" s="226"/>
      <c r="R132" s="227" t="s">
        <v>155</v>
      </c>
      <c r="S132" s="227"/>
      <c r="T132" s="227"/>
      <c r="U132" s="227"/>
    </row>
    <row r="133" spans="1:30" ht="37.5" customHeight="1" thickBot="1">
      <c r="A133" s="160" t="s">
        <v>230</v>
      </c>
      <c r="B133" s="161" t="s">
        <v>231</v>
      </c>
      <c r="C133" s="129">
        <v>1</v>
      </c>
      <c r="D133" s="129">
        <v>2</v>
      </c>
      <c r="E133" s="129">
        <v>3</v>
      </c>
      <c r="F133" s="129">
        <v>4</v>
      </c>
      <c r="G133" s="129">
        <v>5</v>
      </c>
      <c r="H133" s="129" t="s">
        <v>19</v>
      </c>
      <c r="I133" s="117" t="s">
        <v>20</v>
      </c>
      <c r="J133" s="129">
        <v>1</v>
      </c>
      <c r="K133" s="129">
        <v>2</v>
      </c>
      <c r="L133" s="129">
        <v>3</v>
      </c>
      <c r="M133" s="129">
        <v>4</v>
      </c>
      <c r="N133" s="129">
        <v>5</v>
      </c>
      <c r="O133" s="129" t="s">
        <v>19</v>
      </c>
      <c r="P133" s="118" t="s">
        <v>21</v>
      </c>
      <c r="Q133" s="118" t="s">
        <v>22</v>
      </c>
      <c r="R133" s="187" t="s">
        <v>23</v>
      </c>
      <c r="S133" s="187" t="s">
        <v>158</v>
      </c>
      <c r="T133" s="187" t="s">
        <v>25</v>
      </c>
      <c r="U133" s="187" t="s">
        <v>26</v>
      </c>
    </row>
    <row r="134" spans="1:30" ht="30.75" thickBot="1">
      <c r="A134" s="156" t="s">
        <v>232</v>
      </c>
      <c r="B134" s="119">
        <f t="shared" ref="B134:I138" si="41">W33</f>
        <v>0</v>
      </c>
      <c r="C134" s="119">
        <f t="shared" si="41"/>
        <v>0</v>
      </c>
      <c r="D134" s="119">
        <f t="shared" si="41"/>
        <v>0</v>
      </c>
      <c r="E134" s="119">
        <f t="shared" si="41"/>
        <v>2</v>
      </c>
      <c r="F134" s="119">
        <f t="shared" si="41"/>
        <v>3</v>
      </c>
      <c r="G134" s="119">
        <f t="shared" si="41"/>
        <v>4</v>
      </c>
      <c r="H134" s="119">
        <f t="shared" si="41"/>
        <v>1</v>
      </c>
      <c r="I134" s="119">
        <f t="shared" si="41"/>
        <v>10</v>
      </c>
      <c r="J134" s="120">
        <f t="shared" ref="J134:O138" si="42">C134/$I134</f>
        <v>0</v>
      </c>
      <c r="K134" s="120">
        <f t="shared" si="42"/>
        <v>0</v>
      </c>
      <c r="L134" s="120">
        <f t="shared" si="42"/>
        <v>0.2</v>
      </c>
      <c r="M134" s="120">
        <f t="shared" si="42"/>
        <v>0.3</v>
      </c>
      <c r="N134" s="120">
        <f t="shared" si="42"/>
        <v>0.4</v>
      </c>
      <c r="O134" s="120">
        <f t="shared" si="42"/>
        <v>0.1</v>
      </c>
      <c r="P134" s="139">
        <f>(C134+D134)/(C134+D134+E134+F134+G134)</f>
        <v>0</v>
      </c>
      <c r="Q134" s="139">
        <f>(E134+F134+G134)/(C134+D134+E134+F134+G134)</f>
        <v>1</v>
      </c>
      <c r="R134" s="188">
        <f>AK33</f>
        <v>4.22</v>
      </c>
      <c r="S134" s="188">
        <f t="shared" ref="S134:U138" si="43">AL33</f>
        <v>0.83</v>
      </c>
      <c r="T134" s="188">
        <f t="shared" si="43"/>
        <v>4</v>
      </c>
      <c r="U134" s="188">
        <f t="shared" si="43"/>
        <v>5</v>
      </c>
    </row>
    <row r="135" spans="1:30" ht="15.75" thickBot="1">
      <c r="A135" s="156" t="s">
        <v>233</v>
      </c>
      <c r="B135" s="119">
        <f t="shared" si="41"/>
        <v>0</v>
      </c>
      <c r="C135" s="119">
        <f t="shared" si="41"/>
        <v>0</v>
      </c>
      <c r="D135" s="119">
        <f t="shared" si="41"/>
        <v>0</v>
      </c>
      <c r="E135" s="119">
        <f t="shared" si="41"/>
        <v>2</v>
      </c>
      <c r="F135" s="119">
        <f t="shared" si="41"/>
        <v>2</v>
      </c>
      <c r="G135" s="119">
        <f t="shared" si="41"/>
        <v>5</v>
      </c>
      <c r="H135" s="119">
        <f t="shared" si="41"/>
        <v>1</v>
      </c>
      <c r="I135" s="119">
        <f t="shared" si="41"/>
        <v>10</v>
      </c>
      <c r="J135" s="120">
        <f t="shared" si="42"/>
        <v>0</v>
      </c>
      <c r="K135" s="120">
        <f t="shared" si="42"/>
        <v>0</v>
      </c>
      <c r="L135" s="120">
        <f t="shared" si="42"/>
        <v>0.2</v>
      </c>
      <c r="M135" s="120">
        <f t="shared" si="42"/>
        <v>0.2</v>
      </c>
      <c r="N135" s="120">
        <f t="shared" si="42"/>
        <v>0.5</v>
      </c>
      <c r="O135" s="120">
        <f t="shared" si="42"/>
        <v>0.1</v>
      </c>
      <c r="P135" s="139">
        <f>(C135+D135)/(C135+D135+E135+F135+G135)</f>
        <v>0</v>
      </c>
      <c r="Q135" s="139">
        <f>(E135+F135+G135)/(C135+D135+E135+F135+G135)</f>
        <v>1</v>
      </c>
      <c r="R135" s="188">
        <f t="shared" ref="R135:R138" si="44">AK34</f>
        <v>4.33</v>
      </c>
      <c r="S135" s="188">
        <f t="shared" si="43"/>
        <v>0.87</v>
      </c>
      <c r="T135" s="188">
        <f t="shared" si="43"/>
        <v>5</v>
      </c>
      <c r="U135" s="188">
        <f t="shared" si="43"/>
        <v>5</v>
      </c>
    </row>
    <row r="136" spans="1:30" ht="30.75" thickBot="1">
      <c r="A136" s="156" t="s">
        <v>234</v>
      </c>
      <c r="B136" s="119">
        <f>W35</f>
        <v>0</v>
      </c>
      <c r="C136" s="119">
        <f>X35</f>
        <v>0</v>
      </c>
      <c r="D136" s="119">
        <f t="shared" si="41"/>
        <v>0</v>
      </c>
      <c r="E136" s="119">
        <f t="shared" si="41"/>
        <v>4</v>
      </c>
      <c r="F136" s="119">
        <f t="shared" si="41"/>
        <v>2</v>
      </c>
      <c r="G136" s="119">
        <f t="shared" si="41"/>
        <v>3</v>
      </c>
      <c r="H136" s="119">
        <f t="shared" si="41"/>
        <v>1</v>
      </c>
      <c r="I136" s="119">
        <f t="shared" si="41"/>
        <v>10</v>
      </c>
      <c r="J136" s="120">
        <f t="shared" si="42"/>
        <v>0</v>
      </c>
      <c r="K136" s="120">
        <f t="shared" si="42"/>
        <v>0</v>
      </c>
      <c r="L136" s="120">
        <f t="shared" si="42"/>
        <v>0.4</v>
      </c>
      <c r="M136" s="120">
        <f t="shared" si="42"/>
        <v>0.2</v>
      </c>
      <c r="N136" s="120">
        <f t="shared" si="42"/>
        <v>0.3</v>
      </c>
      <c r="O136" s="120">
        <f t="shared" si="42"/>
        <v>0.1</v>
      </c>
      <c r="P136" s="139">
        <f>(C136+D136)/(C136+D136+E136+F136+G136)</f>
        <v>0</v>
      </c>
      <c r="Q136" s="139">
        <f>(E136+F136+G136)/(C136+D136+E136+F136+G136)</f>
        <v>1</v>
      </c>
      <c r="R136" s="188">
        <f t="shared" si="44"/>
        <v>3.89</v>
      </c>
      <c r="S136" s="188">
        <f t="shared" si="43"/>
        <v>0.93</v>
      </c>
      <c r="T136" s="188">
        <f t="shared" si="43"/>
        <v>4</v>
      </c>
      <c r="U136" s="188">
        <f t="shared" si="43"/>
        <v>3</v>
      </c>
    </row>
    <row r="137" spans="1:30" ht="15.75" thickBot="1">
      <c r="A137" s="156" t="s">
        <v>235</v>
      </c>
      <c r="B137" s="119">
        <f t="shared" ref="B137:C138" si="45">W36</f>
        <v>0</v>
      </c>
      <c r="C137" s="119">
        <f t="shared" si="45"/>
        <v>0</v>
      </c>
      <c r="D137" s="119">
        <f t="shared" si="41"/>
        <v>0</v>
      </c>
      <c r="E137" s="119">
        <f t="shared" si="41"/>
        <v>2</v>
      </c>
      <c r="F137" s="119">
        <f t="shared" si="41"/>
        <v>4</v>
      </c>
      <c r="G137" s="119">
        <f t="shared" si="41"/>
        <v>3</v>
      </c>
      <c r="H137" s="119">
        <f t="shared" si="41"/>
        <v>1</v>
      </c>
      <c r="I137" s="119">
        <f t="shared" si="41"/>
        <v>10</v>
      </c>
      <c r="J137" s="120">
        <f t="shared" si="42"/>
        <v>0</v>
      </c>
      <c r="K137" s="120">
        <f t="shared" si="42"/>
        <v>0</v>
      </c>
      <c r="L137" s="120">
        <f t="shared" si="42"/>
        <v>0.2</v>
      </c>
      <c r="M137" s="120">
        <f t="shared" si="42"/>
        <v>0.4</v>
      </c>
      <c r="N137" s="120">
        <f t="shared" si="42"/>
        <v>0.3</v>
      </c>
      <c r="O137" s="120">
        <f t="shared" si="42"/>
        <v>0.1</v>
      </c>
      <c r="P137" s="139">
        <f>(C137+D137)/(C137+D137+E137+F137+G137)</f>
        <v>0</v>
      </c>
      <c r="Q137" s="139">
        <f>(E137+F137+G137)/(C137+D137+E137+F137+G137)</f>
        <v>1</v>
      </c>
      <c r="R137" s="188">
        <f t="shared" si="44"/>
        <v>4.1100000000000003</v>
      </c>
      <c r="S137" s="188">
        <f t="shared" si="43"/>
        <v>0.78</v>
      </c>
      <c r="T137" s="188">
        <f t="shared" si="43"/>
        <v>4</v>
      </c>
      <c r="U137" s="188">
        <f t="shared" si="43"/>
        <v>4</v>
      </c>
    </row>
    <row r="138" spans="1:30" ht="15.75" thickBot="1">
      <c r="A138" s="156" t="s">
        <v>236</v>
      </c>
      <c r="B138" s="119">
        <f t="shared" si="45"/>
        <v>0</v>
      </c>
      <c r="C138" s="119">
        <f t="shared" si="45"/>
        <v>0</v>
      </c>
      <c r="D138" s="119">
        <f t="shared" si="41"/>
        <v>0</v>
      </c>
      <c r="E138" s="119">
        <f t="shared" si="41"/>
        <v>0</v>
      </c>
      <c r="F138" s="119">
        <f t="shared" si="41"/>
        <v>2</v>
      </c>
      <c r="G138" s="119">
        <f t="shared" si="41"/>
        <v>6</v>
      </c>
      <c r="H138" s="119">
        <f t="shared" si="41"/>
        <v>2</v>
      </c>
      <c r="I138" s="119">
        <f t="shared" si="41"/>
        <v>10</v>
      </c>
      <c r="J138" s="120">
        <f t="shared" si="42"/>
        <v>0</v>
      </c>
      <c r="K138" s="120">
        <f t="shared" si="42"/>
        <v>0</v>
      </c>
      <c r="L138" s="120">
        <f t="shared" si="42"/>
        <v>0</v>
      </c>
      <c r="M138" s="120">
        <f t="shared" si="42"/>
        <v>0.2</v>
      </c>
      <c r="N138" s="120">
        <f t="shared" si="42"/>
        <v>0.6</v>
      </c>
      <c r="O138" s="120">
        <f t="shared" si="42"/>
        <v>0.2</v>
      </c>
      <c r="P138" s="139">
        <f>(C138+D138)/(C138+D138+E138+F138+G138)</f>
        <v>0</v>
      </c>
      <c r="Q138" s="139">
        <f>(E138+F138+G138)/(C138+D138+E138+F138+G138)</f>
        <v>1</v>
      </c>
      <c r="R138" s="188">
        <f t="shared" si="44"/>
        <v>4.75</v>
      </c>
      <c r="S138" s="188">
        <f t="shared" si="43"/>
        <v>0.46</v>
      </c>
      <c r="T138" s="188">
        <f t="shared" si="43"/>
        <v>5</v>
      </c>
      <c r="U138" s="188">
        <f t="shared" si="43"/>
        <v>5</v>
      </c>
    </row>
    <row r="139" spans="1:30" s="140" customFormat="1">
      <c r="A139" s="31"/>
      <c r="B139" s="143"/>
      <c r="C139" s="148"/>
      <c r="D139" s="148"/>
      <c r="E139" s="148"/>
      <c r="F139" s="148"/>
      <c r="G139" s="148"/>
      <c r="H139" s="148"/>
      <c r="I139" s="148"/>
      <c r="J139" s="148"/>
      <c r="K139" s="148"/>
      <c r="L139" s="148"/>
      <c r="M139" s="148"/>
      <c r="N139" s="148"/>
      <c r="O139" s="148"/>
      <c r="P139" s="148"/>
      <c r="Q139" s="148"/>
      <c r="R139" s="197"/>
      <c r="S139" s="197"/>
      <c r="T139" s="197"/>
      <c r="U139" s="198"/>
      <c r="V139" s="31"/>
      <c r="W139" s="31"/>
      <c r="X139" s="31"/>
      <c r="Y139" s="31"/>
      <c r="Z139" s="31"/>
      <c r="AA139" s="31"/>
      <c r="AB139" s="31"/>
      <c r="AC139" s="31"/>
      <c r="AD139" s="31"/>
    </row>
    <row r="140" spans="1:30" ht="18.75" customHeight="1">
      <c r="A140" s="162"/>
      <c r="B140" s="162"/>
      <c r="C140" s="163"/>
      <c r="D140" s="163"/>
    </row>
    <row r="141" spans="1:30" ht="35.25" customHeight="1" thickBot="1">
      <c r="A141" s="206" t="s">
        <v>237</v>
      </c>
      <c r="B141" s="206"/>
      <c r="C141" s="162"/>
      <c r="D141" s="162"/>
    </row>
    <row r="142" spans="1:30" ht="18.75" customHeight="1" thickBot="1">
      <c r="A142" s="156" t="s">
        <v>238</v>
      </c>
      <c r="B142" s="162"/>
      <c r="C142" s="162"/>
      <c r="D142" s="162"/>
      <c r="H142" s="215" t="s">
        <v>239</v>
      </c>
      <c r="I142" s="257"/>
      <c r="J142" s="257"/>
      <c r="K142" s="257"/>
      <c r="L142" s="257"/>
      <c r="M142" s="257"/>
      <c r="N142" s="257"/>
      <c r="O142" s="257"/>
      <c r="P142" s="257"/>
      <c r="Q142" s="257"/>
      <c r="R142" s="257"/>
      <c r="S142" s="257"/>
      <c r="T142" s="216"/>
    </row>
    <row r="143" spans="1:30" ht="15.75">
      <c r="A143" s="162"/>
      <c r="B143" s="162"/>
      <c r="C143" s="162"/>
      <c r="D143" s="162"/>
      <c r="F143" s="164"/>
    </row>
    <row r="144" spans="1:30" ht="15.75">
      <c r="A144" s="162"/>
      <c r="B144" s="162"/>
      <c r="C144" s="165" t="s">
        <v>188</v>
      </c>
      <c r="D144" s="165">
        <v>3</v>
      </c>
      <c r="P144" s="258" t="s">
        <v>240</v>
      </c>
      <c r="Q144" s="258"/>
      <c r="R144" s="258"/>
      <c r="S144" s="258"/>
      <c r="T144" s="200">
        <v>2</v>
      </c>
    </row>
    <row r="145" spans="1:25" ht="16.5" customHeight="1">
      <c r="A145" s="162"/>
      <c r="B145" s="162"/>
      <c r="C145" s="165" t="s">
        <v>189</v>
      </c>
      <c r="D145" s="165">
        <v>7</v>
      </c>
      <c r="P145" s="258" t="s">
        <v>241</v>
      </c>
      <c r="Q145" s="258"/>
      <c r="R145" s="258"/>
      <c r="S145" s="258"/>
      <c r="T145" s="200">
        <v>1</v>
      </c>
    </row>
    <row r="146" spans="1:25" ht="15.75">
      <c r="A146" s="162"/>
      <c r="B146" s="162"/>
      <c r="C146" s="166"/>
      <c r="D146" s="166"/>
      <c r="P146" s="258" t="s">
        <v>242</v>
      </c>
      <c r="Q146" s="258"/>
      <c r="R146" s="258"/>
      <c r="S146" s="258"/>
      <c r="T146" s="200">
        <v>3</v>
      </c>
    </row>
    <row r="147" spans="1:25" ht="15.75">
      <c r="A147" s="167"/>
      <c r="B147" s="167"/>
      <c r="C147" s="168"/>
      <c r="D147" s="168"/>
      <c r="P147" s="258" t="s">
        <v>179</v>
      </c>
      <c r="Q147" s="258"/>
      <c r="R147" s="258"/>
      <c r="S147" s="258"/>
      <c r="T147" s="200">
        <v>1</v>
      </c>
    </row>
    <row r="148" spans="1:25" ht="16.5" customHeight="1">
      <c r="A148" s="167"/>
      <c r="B148" s="167"/>
      <c r="C148" s="169"/>
      <c r="D148" s="169"/>
      <c r="P148" s="259"/>
      <c r="Q148" s="259"/>
      <c r="R148" s="259"/>
      <c r="S148" s="259"/>
    </row>
    <row r="149" spans="1:25" ht="16.5" customHeight="1" thickBot="1">
      <c r="A149" s="167"/>
      <c r="B149" s="167"/>
      <c r="C149" s="170"/>
      <c r="D149" s="166"/>
    </row>
    <row r="150" spans="1:25" ht="15.75" customHeight="1" thickBot="1">
      <c r="A150" s="156" t="s">
        <v>243</v>
      </c>
      <c r="B150" s="167"/>
      <c r="C150" s="170"/>
      <c r="D150" s="170"/>
      <c r="H150" s="215" t="s">
        <v>244</v>
      </c>
      <c r="I150" s="257"/>
      <c r="J150" s="257"/>
      <c r="K150" s="257"/>
      <c r="L150" s="257"/>
      <c r="M150" s="257"/>
      <c r="N150" s="257"/>
      <c r="O150" s="257"/>
      <c r="P150" s="257"/>
      <c r="Q150" s="257"/>
      <c r="R150" s="257"/>
      <c r="S150" s="257"/>
      <c r="T150" s="216"/>
      <c r="Y150" s="31" t="s">
        <v>17</v>
      </c>
    </row>
    <row r="151" spans="1:25" ht="15.75" customHeight="1">
      <c r="A151" s="167"/>
      <c r="B151" s="167"/>
      <c r="C151" s="170"/>
      <c r="D151" s="170"/>
    </row>
    <row r="152" spans="1:25" ht="18.75" customHeight="1">
      <c r="A152" s="167"/>
      <c r="B152" s="167"/>
      <c r="C152" s="165" t="s">
        <v>188</v>
      </c>
      <c r="D152" s="165">
        <v>2</v>
      </c>
      <c r="P152" s="258" t="s">
        <v>240</v>
      </c>
      <c r="Q152" s="258"/>
      <c r="R152" s="258"/>
      <c r="S152" s="258"/>
      <c r="T152" s="200"/>
    </row>
    <row r="153" spans="1:25">
      <c r="C153" s="165" t="s">
        <v>189</v>
      </c>
      <c r="D153" s="165">
        <v>8</v>
      </c>
      <c r="P153" s="258" t="s">
        <v>245</v>
      </c>
      <c r="Q153" s="258"/>
      <c r="R153" s="258"/>
      <c r="S153" s="258"/>
      <c r="T153" s="200">
        <v>1</v>
      </c>
    </row>
    <row r="154" spans="1:25" ht="15.75" customHeight="1">
      <c r="A154" s="159"/>
      <c r="B154" s="159"/>
      <c r="P154" s="258" t="s">
        <v>246</v>
      </c>
      <c r="Q154" s="258"/>
      <c r="R154" s="258"/>
      <c r="S154" s="258"/>
      <c r="T154" s="200"/>
    </row>
    <row r="155" spans="1:25" ht="15.75" customHeight="1">
      <c r="P155" s="258" t="s">
        <v>247</v>
      </c>
      <c r="Q155" s="258"/>
      <c r="R155" s="258"/>
      <c r="S155" s="258"/>
      <c r="T155" s="200"/>
    </row>
    <row r="156" spans="1:25" ht="15.75" customHeight="1">
      <c r="A156" s="171"/>
      <c r="B156" s="171"/>
      <c r="P156" s="258" t="s">
        <v>179</v>
      </c>
      <c r="Q156" s="258"/>
      <c r="R156" s="258"/>
      <c r="S156" s="258"/>
      <c r="T156" s="200"/>
    </row>
    <row r="157" spans="1:25">
      <c r="A157" s="171"/>
      <c r="B157" s="171"/>
      <c r="P157" s="172"/>
      <c r="Q157" s="173"/>
      <c r="R157" s="199"/>
      <c r="S157" s="199"/>
    </row>
    <row r="158" spans="1:25" ht="18.75" customHeight="1" thickBot="1"/>
    <row r="159" spans="1:25" ht="35.25" customHeight="1" thickBot="1">
      <c r="A159" s="260" t="s">
        <v>248</v>
      </c>
      <c r="B159" s="261"/>
      <c r="C159" s="245" t="s">
        <v>14</v>
      </c>
      <c r="D159" s="246"/>
      <c r="E159" s="246"/>
      <c r="F159" s="246"/>
      <c r="G159" s="246"/>
      <c r="H159" s="247"/>
      <c r="I159" s="153"/>
      <c r="J159" s="245" t="s">
        <v>15</v>
      </c>
      <c r="K159" s="246"/>
      <c r="L159" s="246"/>
      <c r="M159" s="246"/>
      <c r="N159" s="246"/>
      <c r="O159" s="247"/>
      <c r="P159" s="225" t="s">
        <v>16</v>
      </c>
      <c r="Q159" s="226"/>
      <c r="R159" s="227" t="s">
        <v>155</v>
      </c>
      <c r="S159" s="227"/>
      <c r="T159" s="227"/>
      <c r="U159" s="227"/>
    </row>
    <row r="160" spans="1:25" ht="46.5" customHeight="1" thickBot="1">
      <c r="A160" s="228" t="s">
        <v>249</v>
      </c>
      <c r="B160" s="229"/>
      <c r="C160" s="129">
        <v>1</v>
      </c>
      <c r="D160" s="129">
        <v>2</v>
      </c>
      <c r="E160" s="129">
        <v>3</v>
      </c>
      <c r="F160" s="129">
        <v>4</v>
      </c>
      <c r="G160" s="129">
        <v>5</v>
      </c>
      <c r="H160" s="129" t="s">
        <v>19</v>
      </c>
      <c r="I160" s="117" t="s">
        <v>20</v>
      </c>
      <c r="J160" s="129">
        <v>1</v>
      </c>
      <c r="K160" s="129">
        <v>2</v>
      </c>
      <c r="L160" s="129">
        <v>3</v>
      </c>
      <c r="M160" s="129">
        <v>4</v>
      </c>
      <c r="N160" s="129">
        <v>5</v>
      </c>
      <c r="O160" s="129" t="s">
        <v>19</v>
      </c>
      <c r="P160" s="118" t="s">
        <v>21</v>
      </c>
      <c r="Q160" s="118" t="s">
        <v>22</v>
      </c>
      <c r="R160" s="187" t="s">
        <v>23</v>
      </c>
      <c r="S160" s="187" t="s">
        <v>158</v>
      </c>
      <c r="T160" s="187" t="s">
        <v>25</v>
      </c>
      <c r="U160" s="187" t="s">
        <v>26</v>
      </c>
    </row>
    <row r="161" spans="1:21" ht="15.75" thickBot="1">
      <c r="A161" s="215" t="s">
        <v>250</v>
      </c>
      <c r="B161" s="216"/>
      <c r="C161" s="119">
        <f t="shared" ref="C161:I161" si="46">X38</f>
        <v>0</v>
      </c>
      <c r="D161" s="119">
        <f t="shared" si="46"/>
        <v>0</v>
      </c>
      <c r="E161" s="119">
        <f t="shared" si="46"/>
        <v>1</v>
      </c>
      <c r="F161" s="119">
        <f t="shared" si="46"/>
        <v>0</v>
      </c>
      <c r="G161" s="119">
        <f t="shared" si="46"/>
        <v>1</v>
      </c>
      <c r="H161" s="119">
        <f t="shared" si="46"/>
        <v>0</v>
      </c>
      <c r="I161" s="119">
        <f t="shared" si="46"/>
        <v>2</v>
      </c>
      <c r="J161" s="120">
        <f t="shared" ref="J161:O161" si="47">C161/$I161</f>
        <v>0</v>
      </c>
      <c r="K161" s="120">
        <f t="shared" si="47"/>
        <v>0</v>
      </c>
      <c r="L161" s="120">
        <f t="shared" si="47"/>
        <v>0.5</v>
      </c>
      <c r="M161" s="120">
        <f t="shared" si="47"/>
        <v>0</v>
      </c>
      <c r="N161" s="120">
        <f t="shared" si="47"/>
        <v>0.5</v>
      </c>
      <c r="O161" s="120">
        <f t="shared" si="47"/>
        <v>0</v>
      </c>
      <c r="P161" s="139">
        <f>(C161+D161)/(C161+D161+E161+F161+G161)</f>
        <v>0</v>
      </c>
      <c r="Q161" s="139">
        <f>(E161+F161+G161)/(C161+D161+E161+F161+G161)</f>
        <v>1</v>
      </c>
      <c r="R161" s="188">
        <f>AK38</f>
        <v>4</v>
      </c>
      <c r="S161" s="188">
        <f t="shared" ref="S161:U161" si="48">AL38</f>
        <v>1.41</v>
      </c>
      <c r="T161" s="188">
        <f t="shared" si="48"/>
        <v>4</v>
      </c>
      <c r="U161" s="188">
        <f t="shared" si="48"/>
        <v>3</v>
      </c>
    </row>
    <row r="162" spans="1:21">
      <c r="A162" s="31"/>
    </row>
    <row r="163" spans="1:21" ht="15.75" thickBot="1"/>
    <row r="164" spans="1:21" ht="35.25" customHeight="1" thickBot="1">
      <c r="A164" s="237" t="s">
        <v>251</v>
      </c>
      <c r="B164" s="238"/>
      <c r="C164" s="245" t="s">
        <v>14</v>
      </c>
      <c r="D164" s="246"/>
      <c r="E164" s="246"/>
      <c r="F164" s="246"/>
      <c r="G164" s="246"/>
      <c r="H164" s="247"/>
      <c r="I164" s="153"/>
      <c r="J164" s="245" t="s">
        <v>15</v>
      </c>
      <c r="K164" s="246"/>
      <c r="L164" s="246"/>
      <c r="M164" s="246"/>
      <c r="N164" s="246"/>
      <c r="O164" s="247"/>
      <c r="P164" s="225" t="s">
        <v>16</v>
      </c>
      <c r="Q164" s="226"/>
      <c r="R164" s="227" t="s">
        <v>155</v>
      </c>
      <c r="S164" s="227"/>
      <c r="T164" s="227"/>
      <c r="U164" s="227"/>
    </row>
    <row r="165" spans="1:21" ht="42.75" customHeight="1" thickBot="1">
      <c r="A165" s="228" t="s">
        <v>252</v>
      </c>
      <c r="B165" s="229"/>
      <c r="C165" s="129">
        <v>1</v>
      </c>
      <c r="D165" s="129">
        <v>2</v>
      </c>
      <c r="E165" s="129">
        <v>3</v>
      </c>
      <c r="F165" s="129">
        <v>4</v>
      </c>
      <c r="G165" s="129">
        <v>5</v>
      </c>
      <c r="H165" s="129" t="s">
        <v>19</v>
      </c>
      <c r="I165" s="117" t="s">
        <v>20</v>
      </c>
      <c r="J165" s="129">
        <v>1</v>
      </c>
      <c r="K165" s="129">
        <v>2</v>
      </c>
      <c r="L165" s="129">
        <v>3</v>
      </c>
      <c r="M165" s="129">
        <v>4</v>
      </c>
      <c r="N165" s="129">
        <v>5</v>
      </c>
      <c r="O165" s="129" t="s">
        <v>19</v>
      </c>
      <c r="P165" s="118" t="s">
        <v>21</v>
      </c>
      <c r="Q165" s="118" t="s">
        <v>22</v>
      </c>
      <c r="R165" s="187" t="s">
        <v>23</v>
      </c>
      <c r="S165" s="187" t="s">
        <v>158</v>
      </c>
      <c r="T165" s="187" t="s">
        <v>25</v>
      </c>
      <c r="U165" s="187" t="s">
        <v>26</v>
      </c>
    </row>
    <row r="166" spans="1:21" ht="15.75" thickBot="1">
      <c r="A166" s="215" t="s">
        <v>253</v>
      </c>
      <c r="B166" s="216"/>
      <c r="C166" s="119">
        <f t="shared" ref="C166:I174" si="49">X39</f>
        <v>3</v>
      </c>
      <c r="D166" s="119">
        <f t="shared" si="49"/>
        <v>1</v>
      </c>
      <c r="E166" s="119">
        <f t="shared" si="49"/>
        <v>1</v>
      </c>
      <c r="F166" s="119">
        <f t="shared" si="49"/>
        <v>1</v>
      </c>
      <c r="G166" s="119">
        <f t="shared" si="49"/>
        <v>0</v>
      </c>
      <c r="H166" s="119">
        <f t="shared" si="49"/>
        <v>4</v>
      </c>
      <c r="I166" s="119">
        <f t="shared" si="49"/>
        <v>10</v>
      </c>
      <c r="J166" s="120">
        <f t="shared" ref="J166:O174" si="50">C166/$I166</f>
        <v>0.3</v>
      </c>
      <c r="K166" s="120">
        <f t="shared" si="50"/>
        <v>0.1</v>
      </c>
      <c r="L166" s="120">
        <f t="shared" si="50"/>
        <v>0.1</v>
      </c>
      <c r="M166" s="120">
        <f t="shared" si="50"/>
        <v>0.1</v>
      </c>
      <c r="N166" s="120">
        <f t="shared" si="50"/>
        <v>0</v>
      </c>
      <c r="O166" s="120">
        <f t="shared" si="50"/>
        <v>0.4</v>
      </c>
      <c r="P166" s="121">
        <f t="shared" ref="P166:P174" si="51">(C166+D166)/(C166+D166+E166+F166+G166)</f>
        <v>0.66666666666666663</v>
      </c>
      <c r="Q166" s="121">
        <f t="shared" ref="Q166:Q174" si="52">(E166+F166+G166)/(C166+D166+E166+F166+G166)</f>
        <v>0.33333333333333331</v>
      </c>
      <c r="R166" s="188">
        <f>AK39</f>
        <v>2</v>
      </c>
      <c r="S166" s="188">
        <f t="shared" ref="S166:U174" si="53">AL39</f>
        <v>1.26</v>
      </c>
      <c r="T166" s="188">
        <f t="shared" si="53"/>
        <v>2</v>
      </c>
      <c r="U166" s="188">
        <f t="shared" si="53"/>
        <v>1</v>
      </c>
    </row>
    <row r="167" spans="1:21" ht="15.75" thickBot="1">
      <c r="A167" s="215" t="s">
        <v>254</v>
      </c>
      <c r="B167" s="216"/>
      <c r="C167" s="119">
        <f t="shared" si="49"/>
        <v>1</v>
      </c>
      <c r="D167" s="119">
        <f t="shared" si="49"/>
        <v>3</v>
      </c>
      <c r="E167" s="119">
        <f t="shared" si="49"/>
        <v>1</v>
      </c>
      <c r="F167" s="119">
        <f t="shared" si="49"/>
        <v>2</v>
      </c>
      <c r="G167" s="119">
        <f t="shared" si="49"/>
        <v>0</v>
      </c>
      <c r="H167" s="119">
        <f t="shared" si="49"/>
        <v>3</v>
      </c>
      <c r="I167" s="119">
        <f t="shared" si="49"/>
        <v>10</v>
      </c>
      <c r="J167" s="120">
        <f t="shared" si="50"/>
        <v>0.1</v>
      </c>
      <c r="K167" s="120">
        <f t="shared" si="50"/>
        <v>0.3</v>
      </c>
      <c r="L167" s="120">
        <f t="shared" si="50"/>
        <v>0.1</v>
      </c>
      <c r="M167" s="120">
        <f t="shared" si="50"/>
        <v>0.2</v>
      </c>
      <c r="N167" s="120">
        <f t="shared" si="50"/>
        <v>0</v>
      </c>
      <c r="O167" s="120">
        <f t="shared" si="50"/>
        <v>0.3</v>
      </c>
      <c r="P167" s="121">
        <f t="shared" si="51"/>
        <v>0.5714285714285714</v>
      </c>
      <c r="Q167" s="121">
        <f t="shared" si="52"/>
        <v>0.42857142857142855</v>
      </c>
      <c r="R167" s="188">
        <f t="shared" ref="R167:R174" si="54">AK40</f>
        <v>2.57</v>
      </c>
      <c r="S167" s="188">
        <f t="shared" si="53"/>
        <v>1.1299999999999999</v>
      </c>
      <c r="T167" s="188">
        <f t="shared" si="53"/>
        <v>2</v>
      </c>
      <c r="U167" s="188">
        <f t="shared" si="53"/>
        <v>2</v>
      </c>
    </row>
    <row r="168" spans="1:21" ht="15.75" thickBot="1">
      <c r="A168" s="215" t="s">
        <v>255</v>
      </c>
      <c r="B168" s="216"/>
      <c r="C168" s="119">
        <f t="shared" si="49"/>
        <v>2</v>
      </c>
      <c r="D168" s="119">
        <f t="shared" si="49"/>
        <v>2</v>
      </c>
      <c r="E168" s="119">
        <f t="shared" si="49"/>
        <v>2</v>
      </c>
      <c r="F168" s="119">
        <f t="shared" si="49"/>
        <v>1</v>
      </c>
      <c r="G168" s="119">
        <f t="shared" si="49"/>
        <v>0</v>
      </c>
      <c r="H168" s="119">
        <f t="shared" si="49"/>
        <v>3</v>
      </c>
      <c r="I168" s="119">
        <f t="shared" si="49"/>
        <v>10</v>
      </c>
      <c r="J168" s="120">
        <f t="shared" si="50"/>
        <v>0.2</v>
      </c>
      <c r="K168" s="120">
        <f t="shared" si="50"/>
        <v>0.2</v>
      </c>
      <c r="L168" s="120">
        <f t="shared" si="50"/>
        <v>0.2</v>
      </c>
      <c r="M168" s="120">
        <f t="shared" si="50"/>
        <v>0.1</v>
      </c>
      <c r="N168" s="120">
        <f t="shared" si="50"/>
        <v>0</v>
      </c>
      <c r="O168" s="120">
        <f t="shared" si="50"/>
        <v>0.3</v>
      </c>
      <c r="P168" s="121">
        <f t="shared" si="51"/>
        <v>0.5714285714285714</v>
      </c>
      <c r="Q168" s="121">
        <f t="shared" si="52"/>
        <v>0.42857142857142855</v>
      </c>
      <c r="R168" s="188">
        <f t="shared" si="54"/>
        <v>2.29</v>
      </c>
      <c r="S168" s="188">
        <f t="shared" si="53"/>
        <v>1.1100000000000001</v>
      </c>
      <c r="T168" s="188">
        <f t="shared" si="53"/>
        <v>2</v>
      </c>
      <c r="U168" s="188">
        <f t="shared" si="53"/>
        <v>1</v>
      </c>
    </row>
    <row r="169" spans="1:21" ht="15.75" thickBot="1">
      <c r="A169" s="215" t="s">
        <v>256</v>
      </c>
      <c r="B169" s="216"/>
      <c r="C169" s="119">
        <f t="shared" si="49"/>
        <v>3</v>
      </c>
      <c r="D169" s="119">
        <f t="shared" si="49"/>
        <v>0</v>
      </c>
      <c r="E169" s="119">
        <f t="shared" si="49"/>
        <v>1</v>
      </c>
      <c r="F169" s="119">
        <f t="shared" si="49"/>
        <v>1</v>
      </c>
      <c r="G169" s="119">
        <f t="shared" si="49"/>
        <v>0</v>
      </c>
      <c r="H169" s="119">
        <f t="shared" si="49"/>
        <v>5</v>
      </c>
      <c r="I169" s="119">
        <f t="shared" si="49"/>
        <v>10</v>
      </c>
      <c r="J169" s="120">
        <f t="shared" si="50"/>
        <v>0.3</v>
      </c>
      <c r="K169" s="120">
        <f t="shared" si="50"/>
        <v>0</v>
      </c>
      <c r="L169" s="120">
        <f t="shared" si="50"/>
        <v>0.1</v>
      </c>
      <c r="M169" s="120">
        <f t="shared" si="50"/>
        <v>0.1</v>
      </c>
      <c r="N169" s="120">
        <f t="shared" si="50"/>
        <v>0</v>
      </c>
      <c r="O169" s="120">
        <f t="shared" si="50"/>
        <v>0.5</v>
      </c>
      <c r="P169" s="121">
        <f t="shared" si="51"/>
        <v>0.6</v>
      </c>
      <c r="Q169" s="121">
        <f t="shared" si="52"/>
        <v>0.4</v>
      </c>
      <c r="R169" s="188">
        <f t="shared" si="54"/>
        <v>2</v>
      </c>
      <c r="S169" s="188">
        <f t="shared" si="53"/>
        <v>1.41</v>
      </c>
      <c r="T169" s="188">
        <f t="shared" si="53"/>
        <v>1</v>
      </c>
      <c r="U169" s="188">
        <f t="shared" si="53"/>
        <v>1</v>
      </c>
    </row>
    <row r="170" spans="1:21" ht="15.75" thickBot="1">
      <c r="A170" s="215" t="s">
        <v>257</v>
      </c>
      <c r="B170" s="216"/>
      <c r="C170" s="119">
        <f t="shared" si="49"/>
        <v>3</v>
      </c>
      <c r="D170" s="119">
        <f t="shared" si="49"/>
        <v>0</v>
      </c>
      <c r="E170" s="119">
        <f t="shared" si="49"/>
        <v>1</v>
      </c>
      <c r="F170" s="119">
        <f t="shared" si="49"/>
        <v>1</v>
      </c>
      <c r="G170" s="119">
        <f t="shared" si="49"/>
        <v>0</v>
      </c>
      <c r="H170" s="119">
        <f t="shared" si="49"/>
        <v>5</v>
      </c>
      <c r="I170" s="119">
        <f t="shared" si="49"/>
        <v>10</v>
      </c>
      <c r="J170" s="120">
        <f t="shared" si="50"/>
        <v>0.3</v>
      </c>
      <c r="K170" s="120">
        <f t="shared" si="50"/>
        <v>0</v>
      </c>
      <c r="L170" s="120">
        <f t="shared" si="50"/>
        <v>0.1</v>
      </c>
      <c r="M170" s="120">
        <f t="shared" si="50"/>
        <v>0.1</v>
      </c>
      <c r="N170" s="120">
        <f t="shared" si="50"/>
        <v>0</v>
      </c>
      <c r="O170" s="120">
        <f t="shared" si="50"/>
        <v>0.5</v>
      </c>
      <c r="P170" s="121">
        <f t="shared" si="51"/>
        <v>0.6</v>
      </c>
      <c r="Q170" s="121">
        <f t="shared" si="52"/>
        <v>0.4</v>
      </c>
      <c r="R170" s="188">
        <f t="shared" si="54"/>
        <v>2</v>
      </c>
      <c r="S170" s="188">
        <f t="shared" si="53"/>
        <v>1.41</v>
      </c>
      <c r="T170" s="188">
        <f t="shared" si="53"/>
        <v>1</v>
      </c>
      <c r="U170" s="188">
        <f t="shared" si="53"/>
        <v>1</v>
      </c>
    </row>
    <row r="171" spans="1:21" ht="15.75" thickBot="1">
      <c r="A171" s="215" t="s">
        <v>258</v>
      </c>
      <c r="B171" s="216"/>
      <c r="C171" s="119">
        <f t="shared" si="49"/>
        <v>2</v>
      </c>
      <c r="D171" s="119">
        <f t="shared" si="49"/>
        <v>0</v>
      </c>
      <c r="E171" s="119">
        <f t="shared" si="49"/>
        <v>3</v>
      </c>
      <c r="F171" s="119">
        <f t="shared" si="49"/>
        <v>0</v>
      </c>
      <c r="G171" s="119">
        <f t="shared" si="49"/>
        <v>1</v>
      </c>
      <c r="H171" s="119">
        <f t="shared" si="49"/>
        <v>4</v>
      </c>
      <c r="I171" s="119">
        <f t="shared" si="49"/>
        <v>10</v>
      </c>
      <c r="J171" s="120">
        <f t="shared" si="50"/>
        <v>0.2</v>
      </c>
      <c r="K171" s="120">
        <f t="shared" si="50"/>
        <v>0</v>
      </c>
      <c r="L171" s="120">
        <f t="shared" si="50"/>
        <v>0.3</v>
      </c>
      <c r="M171" s="120">
        <f t="shared" si="50"/>
        <v>0</v>
      </c>
      <c r="N171" s="120">
        <f t="shared" si="50"/>
        <v>0.1</v>
      </c>
      <c r="O171" s="120">
        <f t="shared" si="50"/>
        <v>0.4</v>
      </c>
      <c r="P171" s="121">
        <f t="shared" si="51"/>
        <v>0.33333333333333331</v>
      </c>
      <c r="Q171" s="121">
        <f t="shared" si="52"/>
        <v>0.66666666666666663</v>
      </c>
      <c r="R171" s="188">
        <f t="shared" si="54"/>
        <v>2.67</v>
      </c>
      <c r="S171" s="188">
        <f t="shared" si="53"/>
        <v>1.51</v>
      </c>
      <c r="T171" s="188">
        <f t="shared" si="53"/>
        <v>3</v>
      </c>
      <c r="U171" s="188">
        <f t="shared" si="53"/>
        <v>3</v>
      </c>
    </row>
    <row r="172" spans="1:21" ht="15.75" thickBot="1">
      <c r="A172" s="215" t="s">
        <v>259</v>
      </c>
      <c r="B172" s="216"/>
      <c r="C172" s="119">
        <f t="shared" si="49"/>
        <v>1</v>
      </c>
      <c r="D172" s="119">
        <f t="shared" si="49"/>
        <v>0</v>
      </c>
      <c r="E172" s="119">
        <f t="shared" si="49"/>
        <v>4</v>
      </c>
      <c r="F172" s="119">
        <f t="shared" si="49"/>
        <v>1</v>
      </c>
      <c r="G172" s="119">
        <f t="shared" si="49"/>
        <v>1</v>
      </c>
      <c r="H172" s="119">
        <f t="shared" si="49"/>
        <v>3</v>
      </c>
      <c r="I172" s="119">
        <f t="shared" si="49"/>
        <v>10</v>
      </c>
      <c r="J172" s="120">
        <f t="shared" si="50"/>
        <v>0.1</v>
      </c>
      <c r="K172" s="120">
        <f t="shared" si="50"/>
        <v>0</v>
      </c>
      <c r="L172" s="120">
        <f t="shared" si="50"/>
        <v>0.4</v>
      </c>
      <c r="M172" s="120">
        <f t="shared" si="50"/>
        <v>0.1</v>
      </c>
      <c r="N172" s="120">
        <f t="shared" si="50"/>
        <v>0.1</v>
      </c>
      <c r="O172" s="120">
        <f t="shared" si="50"/>
        <v>0.3</v>
      </c>
      <c r="P172" s="121">
        <f t="shared" si="51"/>
        <v>0.14285714285714285</v>
      </c>
      <c r="Q172" s="121">
        <f t="shared" si="52"/>
        <v>0.8571428571428571</v>
      </c>
      <c r="R172" s="188">
        <f t="shared" si="54"/>
        <v>3.14</v>
      </c>
      <c r="S172" s="188">
        <f t="shared" si="53"/>
        <v>1.21</v>
      </c>
      <c r="T172" s="188">
        <f t="shared" si="53"/>
        <v>3</v>
      </c>
      <c r="U172" s="188">
        <f t="shared" si="53"/>
        <v>3</v>
      </c>
    </row>
    <row r="173" spans="1:21" ht="15.75" thickBot="1">
      <c r="A173" s="215" t="s">
        <v>260</v>
      </c>
      <c r="B173" s="216"/>
      <c r="C173" s="119">
        <f t="shared" si="49"/>
        <v>2</v>
      </c>
      <c r="D173" s="119">
        <f t="shared" si="49"/>
        <v>0</v>
      </c>
      <c r="E173" s="119">
        <f t="shared" si="49"/>
        <v>2</v>
      </c>
      <c r="F173" s="119">
        <f t="shared" si="49"/>
        <v>3</v>
      </c>
      <c r="G173" s="119">
        <f t="shared" si="49"/>
        <v>1</v>
      </c>
      <c r="H173" s="119">
        <f t="shared" si="49"/>
        <v>2</v>
      </c>
      <c r="I173" s="119">
        <f t="shared" si="49"/>
        <v>10</v>
      </c>
      <c r="J173" s="120">
        <f t="shared" si="50"/>
        <v>0.2</v>
      </c>
      <c r="K173" s="120">
        <f t="shared" si="50"/>
        <v>0</v>
      </c>
      <c r="L173" s="120">
        <f t="shared" si="50"/>
        <v>0.2</v>
      </c>
      <c r="M173" s="120">
        <f t="shared" si="50"/>
        <v>0.3</v>
      </c>
      <c r="N173" s="120">
        <f t="shared" si="50"/>
        <v>0.1</v>
      </c>
      <c r="O173" s="120">
        <f t="shared" si="50"/>
        <v>0.2</v>
      </c>
      <c r="P173" s="121">
        <f t="shared" si="51"/>
        <v>0.25</v>
      </c>
      <c r="Q173" s="121">
        <f t="shared" si="52"/>
        <v>0.75</v>
      </c>
      <c r="R173" s="188">
        <f t="shared" si="54"/>
        <v>3.13</v>
      </c>
      <c r="S173" s="188">
        <f t="shared" si="53"/>
        <v>1.46</v>
      </c>
      <c r="T173" s="188">
        <f t="shared" si="53"/>
        <v>4</v>
      </c>
      <c r="U173" s="188">
        <f t="shared" si="53"/>
        <v>4</v>
      </c>
    </row>
    <row r="174" spans="1:21" ht="15.75" thickBot="1">
      <c r="A174" s="215" t="s">
        <v>261</v>
      </c>
      <c r="B174" s="216"/>
      <c r="C174" s="119">
        <f t="shared" si="49"/>
        <v>2</v>
      </c>
      <c r="D174" s="119">
        <f t="shared" si="49"/>
        <v>0</v>
      </c>
      <c r="E174" s="119">
        <f t="shared" si="49"/>
        <v>2</v>
      </c>
      <c r="F174" s="119">
        <f t="shared" si="49"/>
        <v>2</v>
      </c>
      <c r="G174" s="119">
        <f t="shared" si="49"/>
        <v>0</v>
      </c>
      <c r="H174" s="119">
        <f t="shared" si="49"/>
        <v>4</v>
      </c>
      <c r="I174" s="119">
        <f t="shared" si="49"/>
        <v>10</v>
      </c>
      <c r="J174" s="120">
        <f t="shared" si="50"/>
        <v>0.2</v>
      </c>
      <c r="K174" s="120">
        <f t="shared" si="50"/>
        <v>0</v>
      </c>
      <c r="L174" s="120">
        <f t="shared" si="50"/>
        <v>0.2</v>
      </c>
      <c r="M174" s="120">
        <f t="shared" si="50"/>
        <v>0.2</v>
      </c>
      <c r="N174" s="120">
        <f t="shared" si="50"/>
        <v>0</v>
      </c>
      <c r="O174" s="120">
        <f t="shared" si="50"/>
        <v>0.4</v>
      </c>
      <c r="P174" s="121">
        <f t="shared" si="51"/>
        <v>0.33333333333333331</v>
      </c>
      <c r="Q174" s="121">
        <f t="shared" si="52"/>
        <v>0.66666666666666663</v>
      </c>
      <c r="R174" s="188">
        <f t="shared" si="54"/>
        <v>2.67</v>
      </c>
      <c r="S174" s="188">
        <f t="shared" si="53"/>
        <v>1.37</v>
      </c>
      <c r="T174" s="188">
        <f t="shared" si="53"/>
        <v>3</v>
      </c>
      <c r="U174" s="188">
        <f t="shared" si="53"/>
        <v>1</v>
      </c>
    </row>
    <row r="175" spans="1:21">
      <c r="A175" s="31"/>
    </row>
    <row r="176" spans="1:21" ht="15.75" thickBot="1"/>
    <row r="177" spans="1:21" ht="35.25" customHeight="1" thickBot="1">
      <c r="A177" s="237" t="s">
        <v>262</v>
      </c>
      <c r="B177" s="238"/>
      <c r="C177" s="245" t="s">
        <v>14</v>
      </c>
      <c r="D177" s="246"/>
      <c r="E177" s="246"/>
      <c r="F177" s="246"/>
      <c r="G177" s="246"/>
      <c r="H177" s="247"/>
      <c r="I177" s="153"/>
      <c r="J177" s="245" t="s">
        <v>15</v>
      </c>
      <c r="K177" s="246"/>
      <c r="L177" s="246"/>
      <c r="M177" s="246"/>
      <c r="N177" s="246"/>
      <c r="O177" s="247"/>
      <c r="P177" s="225" t="s">
        <v>16</v>
      </c>
      <c r="Q177" s="226"/>
      <c r="R177" s="227" t="s">
        <v>155</v>
      </c>
      <c r="S177" s="227"/>
      <c r="T177" s="227"/>
      <c r="U177" s="227"/>
    </row>
    <row r="178" spans="1:21" ht="30.75" thickBot="1">
      <c r="A178" s="228" t="s">
        <v>252</v>
      </c>
      <c r="B178" s="229"/>
      <c r="C178" s="129">
        <v>1</v>
      </c>
      <c r="D178" s="129">
        <v>2</v>
      </c>
      <c r="E178" s="129">
        <v>3</v>
      </c>
      <c r="F178" s="129">
        <v>4</v>
      </c>
      <c r="G178" s="129">
        <v>5</v>
      </c>
      <c r="H178" s="129" t="s">
        <v>19</v>
      </c>
      <c r="I178" s="117" t="s">
        <v>20</v>
      </c>
      <c r="J178" s="129">
        <v>1</v>
      </c>
      <c r="K178" s="129">
        <v>2</v>
      </c>
      <c r="L178" s="129">
        <v>3</v>
      </c>
      <c r="M178" s="129">
        <v>4</v>
      </c>
      <c r="N178" s="129">
        <v>5</v>
      </c>
      <c r="O178" s="129" t="s">
        <v>19</v>
      </c>
      <c r="P178" s="118" t="s">
        <v>21</v>
      </c>
      <c r="Q178" s="118" t="s">
        <v>22</v>
      </c>
      <c r="R178" s="187" t="s">
        <v>23</v>
      </c>
      <c r="S178" s="187" t="s">
        <v>158</v>
      </c>
      <c r="T178" s="187" t="s">
        <v>25</v>
      </c>
      <c r="U178" s="187" t="s">
        <v>26</v>
      </c>
    </row>
    <row r="179" spans="1:21" ht="15.75" thickBot="1">
      <c r="A179" s="215" t="s">
        <v>263</v>
      </c>
      <c r="B179" s="216"/>
      <c r="C179" s="119">
        <f t="shared" ref="C179:I179" si="55">X48</f>
        <v>0</v>
      </c>
      <c r="D179" s="119">
        <f t="shared" si="55"/>
        <v>0</v>
      </c>
      <c r="E179" s="119">
        <f t="shared" si="55"/>
        <v>4</v>
      </c>
      <c r="F179" s="119">
        <f t="shared" si="55"/>
        <v>3</v>
      </c>
      <c r="G179" s="119">
        <f t="shared" si="55"/>
        <v>3</v>
      </c>
      <c r="H179" s="119">
        <f t="shared" si="55"/>
        <v>0</v>
      </c>
      <c r="I179" s="119">
        <f t="shared" si="55"/>
        <v>10</v>
      </c>
      <c r="J179" s="120">
        <f t="shared" ref="J179:O179" si="56">C179/$I179</f>
        <v>0</v>
      </c>
      <c r="K179" s="120">
        <f t="shared" si="56"/>
        <v>0</v>
      </c>
      <c r="L179" s="120">
        <f t="shared" si="56"/>
        <v>0.4</v>
      </c>
      <c r="M179" s="120">
        <f t="shared" si="56"/>
        <v>0.3</v>
      </c>
      <c r="N179" s="120">
        <f t="shared" si="56"/>
        <v>0.3</v>
      </c>
      <c r="O179" s="120">
        <f t="shared" si="56"/>
        <v>0</v>
      </c>
      <c r="P179" s="121">
        <f>(C179+D179)/(C179+D179+E179+F179+G179)</f>
        <v>0</v>
      </c>
      <c r="Q179" s="121">
        <f>(E179+F179+G179)/(C179+D179+E179+F179+G179)</f>
        <v>1</v>
      </c>
      <c r="R179" s="188">
        <f>AK48</f>
        <v>3.9</v>
      </c>
      <c r="S179" s="188">
        <f t="shared" ref="S179:U179" si="57">AL48</f>
        <v>0.88</v>
      </c>
      <c r="T179" s="188">
        <f t="shared" si="57"/>
        <v>4</v>
      </c>
      <c r="U179" s="188">
        <f t="shared" si="57"/>
        <v>3</v>
      </c>
    </row>
    <row r="180" spans="1:21">
      <c r="A180" s="259"/>
      <c r="B180" s="259"/>
      <c r="C180" s="259"/>
      <c r="D180" s="259"/>
    </row>
  </sheetData>
  <sheetProtection sheet="1" objects="1" scenarios="1"/>
  <mergeCells count="168">
    <mergeCell ref="A180:D180"/>
    <mergeCell ref="J177:O177"/>
    <mergeCell ref="P177:Q177"/>
    <mergeCell ref="R177:U177"/>
    <mergeCell ref="A178:B178"/>
    <mergeCell ref="A179:B179"/>
    <mergeCell ref="A78:B78"/>
    <mergeCell ref="A115:B115"/>
    <mergeCell ref="A131:B131"/>
    <mergeCell ref="A171:B171"/>
    <mergeCell ref="A172:B172"/>
    <mergeCell ref="A173:B173"/>
    <mergeCell ref="A174:B174"/>
    <mergeCell ref="A177:B177"/>
    <mergeCell ref="C177:H177"/>
    <mergeCell ref="A165:B165"/>
    <mergeCell ref="A166:B166"/>
    <mergeCell ref="A167:B167"/>
    <mergeCell ref="A168:B168"/>
    <mergeCell ref="A169:B169"/>
    <mergeCell ref="A170:B170"/>
    <mergeCell ref="A161:B161"/>
    <mergeCell ref="A164:B164"/>
    <mergeCell ref="C164:H164"/>
    <mergeCell ref="J164:O164"/>
    <mergeCell ref="P164:Q164"/>
    <mergeCell ref="R164:U164"/>
    <mergeCell ref="A159:B159"/>
    <mergeCell ref="C159:H159"/>
    <mergeCell ref="J159:O159"/>
    <mergeCell ref="P159:Q159"/>
    <mergeCell ref="R159:U159"/>
    <mergeCell ref="A160:B160"/>
    <mergeCell ref="H150:T150"/>
    <mergeCell ref="P152:S152"/>
    <mergeCell ref="P153:S153"/>
    <mergeCell ref="P154:S154"/>
    <mergeCell ref="P155:S155"/>
    <mergeCell ref="P156:S156"/>
    <mergeCell ref="H142:T142"/>
    <mergeCell ref="P144:S144"/>
    <mergeCell ref="P145:S145"/>
    <mergeCell ref="P146:S146"/>
    <mergeCell ref="P147:S147"/>
    <mergeCell ref="P148:S148"/>
    <mergeCell ref="A132:B132"/>
    <mergeCell ref="C132:H132"/>
    <mergeCell ref="J132:O132"/>
    <mergeCell ref="P132:Q132"/>
    <mergeCell ref="R132:U132"/>
    <mergeCell ref="A141:B141"/>
    <mergeCell ref="A125:B125"/>
    <mergeCell ref="A126:B126"/>
    <mergeCell ref="A127:B127"/>
    <mergeCell ref="A128:B128"/>
    <mergeCell ref="A129:B129"/>
    <mergeCell ref="A130:B130"/>
    <mergeCell ref="P117:Q117"/>
    <mergeCell ref="R117:U117"/>
    <mergeCell ref="A124:B124"/>
    <mergeCell ref="C124:H124"/>
    <mergeCell ref="J124:O124"/>
    <mergeCell ref="P124:Q124"/>
    <mergeCell ref="R124:U124"/>
    <mergeCell ref="A112:B112"/>
    <mergeCell ref="A113:B113"/>
    <mergeCell ref="A114:B114"/>
    <mergeCell ref="A117:B117"/>
    <mergeCell ref="C117:H117"/>
    <mergeCell ref="J117:O117"/>
    <mergeCell ref="J105:O105"/>
    <mergeCell ref="P105:Q105"/>
    <mergeCell ref="R105:U105"/>
    <mergeCell ref="A111:B111"/>
    <mergeCell ref="C111:H111"/>
    <mergeCell ref="J111:O111"/>
    <mergeCell ref="P111:Q111"/>
    <mergeCell ref="R111:U111"/>
    <mergeCell ref="A99:B99"/>
    <mergeCell ref="A100:B100"/>
    <mergeCell ref="A101:B101"/>
    <mergeCell ref="A102:B102"/>
    <mergeCell ref="A105:B105"/>
    <mergeCell ref="C105:H105"/>
    <mergeCell ref="C96:H96"/>
    <mergeCell ref="J96:O96"/>
    <mergeCell ref="P96:Q96"/>
    <mergeCell ref="R96:U96"/>
    <mergeCell ref="A97:B97"/>
    <mergeCell ref="A98:B98"/>
    <mergeCell ref="A88:B88"/>
    <mergeCell ref="A89:B89"/>
    <mergeCell ref="A90:B90"/>
    <mergeCell ref="A91:B91"/>
    <mergeCell ref="A92:B92"/>
    <mergeCell ref="A96:B96"/>
    <mergeCell ref="A86:B86"/>
    <mergeCell ref="C86:H86"/>
    <mergeCell ref="J86:O86"/>
    <mergeCell ref="P86:Q86"/>
    <mergeCell ref="R86:U86"/>
    <mergeCell ref="A87:B87"/>
    <mergeCell ref="A80:B80"/>
    <mergeCell ref="C80:I80"/>
    <mergeCell ref="P80:Q80"/>
    <mergeCell ref="R80:U80"/>
    <mergeCell ref="A69:B69"/>
    <mergeCell ref="A73:B73"/>
    <mergeCell ref="C73:H73"/>
    <mergeCell ref="J73:O73"/>
    <mergeCell ref="P73:Q73"/>
    <mergeCell ref="R73:U73"/>
    <mergeCell ref="R59:U59"/>
    <mergeCell ref="A60:B60"/>
    <mergeCell ref="A61:B61"/>
    <mergeCell ref="A64:B64"/>
    <mergeCell ref="C67:H67"/>
    <mergeCell ref="J67:O67"/>
    <mergeCell ref="P67:Q67"/>
    <mergeCell ref="R67:U67"/>
    <mergeCell ref="A53:B53"/>
    <mergeCell ref="A54:B54"/>
    <mergeCell ref="A59:B59"/>
    <mergeCell ref="C59:H59"/>
    <mergeCell ref="J59:O59"/>
    <mergeCell ref="P59:Q59"/>
    <mergeCell ref="A51:B51"/>
    <mergeCell ref="A52:B52"/>
    <mergeCell ref="C52:H52"/>
    <mergeCell ref="J52:O52"/>
    <mergeCell ref="P52:Q52"/>
    <mergeCell ref="R52:U52"/>
    <mergeCell ref="B47:F47"/>
    <mergeCell ref="G47:H47"/>
    <mergeCell ref="B48:F48"/>
    <mergeCell ref="G48:H48"/>
    <mergeCell ref="B49:F49"/>
    <mergeCell ref="A50:B50"/>
    <mergeCell ref="B44:F44"/>
    <mergeCell ref="G44:H44"/>
    <mergeCell ref="B45:F45"/>
    <mergeCell ref="G45:H45"/>
    <mergeCell ref="B46:F46"/>
    <mergeCell ref="G46:H46"/>
    <mergeCell ref="A38:B38"/>
    <mergeCell ref="A39:B39"/>
    <mergeCell ref="A40:B40"/>
    <mergeCell ref="G42:H42"/>
    <mergeCell ref="B43:F43"/>
    <mergeCell ref="G43:H43"/>
    <mergeCell ref="P33:Q33"/>
    <mergeCell ref="R33:U33"/>
    <mergeCell ref="A34:B34"/>
    <mergeCell ref="A35:B35"/>
    <mergeCell ref="A36:B36"/>
    <mergeCell ref="A37:B37"/>
    <mergeCell ref="B29:C29"/>
    <mergeCell ref="A30:B30"/>
    <mergeCell ref="A32:B32"/>
    <mergeCell ref="A33:B33"/>
    <mergeCell ref="C33:H33"/>
    <mergeCell ref="J33:O33"/>
    <mergeCell ref="A7:U7"/>
    <mergeCell ref="A8:U8"/>
    <mergeCell ref="A9:U9"/>
    <mergeCell ref="A25:B25"/>
    <mergeCell ref="A26:B26"/>
    <mergeCell ref="A28:B28"/>
  </mergeCells>
  <hyperlinks>
    <hyperlink ref="A39:B39" location="'Docto OBSERVACIONES derecho'!A7" display="Pincha aquí para ver el campo observaciones" xr:uid="{00000000-0004-0000-0000-000002000000}"/>
  </hyperlinks>
  <pageMargins left="0.70866141732283472" right="0.70866141732283472" top="0.74803149606299213" bottom="0.74803149606299213" header="0.31496062992125984" footer="0.31496062992125984"/>
  <pageSetup paperSize="9" scale="24" orientation="portrait" r:id="rId1"/>
  <rowBreaks count="1" manualBreakCount="1">
    <brk id="56" max="20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BF158"/>
  <sheetViews>
    <sheetView showGridLines="0" view="pageBreakPreview" zoomScale="70" zoomScaleNormal="70" zoomScaleSheetLayoutView="70" workbookViewId="0">
      <selection activeCell="A128" sqref="A128:F128"/>
    </sheetView>
  </sheetViews>
  <sheetFormatPr baseColWidth="10" defaultRowHeight="15"/>
  <cols>
    <col min="1" max="1" width="8.5703125" customWidth="1"/>
    <col min="2" max="2" width="10.5703125" bestFit="1" customWidth="1"/>
    <col min="3" max="3" width="8.28515625" customWidth="1"/>
    <col min="4" max="4" width="10.5703125" customWidth="1"/>
    <col min="5" max="5" width="8.5703125" customWidth="1"/>
    <col min="6" max="6" width="11.7109375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3" width="11.140625" bestFit="1" customWidth="1"/>
    <col min="14" max="14" width="7.42578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2.42578125" customWidth="1"/>
    <col min="20" max="20" width="14.42578125" customWidth="1"/>
    <col min="21" max="21" width="7.5703125" customWidth="1"/>
    <col min="22" max="22" width="10" customWidth="1"/>
    <col min="23" max="23" width="11.140625" customWidth="1"/>
    <col min="24" max="24" width="11.85546875" customWidth="1"/>
    <col min="25" max="26" width="10.7109375" customWidth="1"/>
    <col min="27" max="27" width="8.7109375" customWidth="1"/>
    <col min="28" max="28" width="9.7109375" customWidth="1"/>
    <col min="29" max="29" width="11" bestFit="1" customWidth="1"/>
    <col min="30" max="31" width="9.85546875" customWidth="1"/>
    <col min="32" max="32" width="10.85546875" bestFit="1" customWidth="1"/>
    <col min="33" max="33" width="9.85546875" customWidth="1"/>
    <col min="34" max="34" width="10.85546875" bestFit="1" customWidth="1"/>
    <col min="35" max="35" width="17.140625" customWidth="1"/>
    <col min="36" max="36" width="16.140625" customWidth="1"/>
    <col min="37" max="37" width="13.5703125" customWidth="1"/>
    <col min="38" max="38" width="14.85546875" bestFit="1" customWidth="1"/>
    <col min="39" max="39" width="12.28515625" bestFit="1" customWidth="1"/>
    <col min="40" max="40" width="13" customWidth="1"/>
    <col min="41" max="58" width="11.42578125" hidden="1" customWidth="1"/>
  </cols>
  <sheetData>
    <row r="1" spans="1:58">
      <c r="A1" s="263"/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3"/>
      <c r="Z1" s="263"/>
      <c r="AA1" s="263"/>
      <c r="AB1" s="263"/>
      <c r="AC1" s="263"/>
      <c r="AD1" s="263"/>
      <c r="AE1" s="263"/>
      <c r="AO1" s="95" t="s">
        <v>56</v>
      </c>
      <c r="AP1" s="95"/>
      <c r="AQ1" s="95"/>
      <c r="AR1" s="95"/>
      <c r="AS1" s="95"/>
      <c r="AT1" s="95"/>
      <c r="AU1" s="95"/>
      <c r="AV1" s="95"/>
      <c r="AW1" s="95" t="s">
        <v>56</v>
      </c>
      <c r="AX1" s="95"/>
      <c r="AY1" s="95"/>
      <c r="AZ1" s="95"/>
      <c r="BA1" s="95"/>
      <c r="BB1" s="95"/>
      <c r="BC1" s="95"/>
      <c r="BD1" s="95"/>
      <c r="BE1" s="95"/>
      <c r="BF1" s="95"/>
    </row>
    <row r="2" spans="1:5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O2" s="176" t="s">
        <v>113</v>
      </c>
      <c r="AP2" s="176">
        <v>1</v>
      </c>
      <c r="AQ2" s="176">
        <v>2</v>
      </c>
      <c r="AR2" s="176">
        <v>3</v>
      </c>
      <c r="AS2" s="176">
        <v>4</v>
      </c>
      <c r="AT2" s="176">
        <v>5</v>
      </c>
      <c r="AU2" s="176" t="s">
        <v>0</v>
      </c>
      <c r="AV2" s="176" t="s">
        <v>1</v>
      </c>
      <c r="AW2" s="176" t="s">
        <v>113</v>
      </c>
      <c r="AX2" s="176">
        <v>1</v>
      </c>
      <c r="AY2" s="176">
        <v>2</v>
      </c>
      <c r="AZ2" s="176">
        <v>3</v>
      </c>
      <c r="BA2" s="176">
        <v>4</v>
      </c>
      <c r="BB2" s="176">
        <v>5</v>
      </c>
      <c r="BC2" s="176" t="s">
        <v>1</v>
      </c>
      <c r="BD2" s="176"/>
      <c r="BE2" s="176"/>
      <c r="BF2" s="176"/>
    </row>
    <row r="3" spans="1:5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O3" s="176" t="s">
        <v>57</v>
      </c>
      <c r="AP3" s="176">
        <v>0</v>
      </c>
      <c r="AQ3" s="176">
        <v>0</v>
      </c>
      <c r="AR3" s="176">
        <v>0</v>
      </c>
      <c r="AS3" s="176">
        <v>2</v>
      </c>
      <c r="AT3" s="176">
        <v>6</v>
      </c>
      <c r="AU3" s="176">
        <v>2</v>
      </c>
      <c r="AV3" s="176">
        <v>10</v>
      </c>
      <c r="AW3" s="176" t="s">
        <v>57</v>
      </c>
      <c r="AX3" s="176">
        <v>0</v>
      </c>
      <c r="AY3" s="176">
        <v>0</v>
      </c>
      <c r="AZ3" s="176">
        <v>0</v>
      </c>
      <c r="BA3" s="176">
        <v>2</v>
      </c>
      <c r="BB3" s="176">
        <v>6</v>
      </c>
      <c r="BC3" s="176">
        <v>4.75</v>
      </c>
      <c r="BD3" s="176">
        <v>0.46</v>
      </c>
      <c r="BE3" s="176">
        <v>5</v>
      </c>
      <c r="BF3" s="176">
        <v>5</v>
      </c>
    </row>
    <row r="4" spans="1:5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O4" s="176" t="s">
        <v>58</v>
      </c>
      <c r="AP4" s="176">
        <v>1</v>
      </c>
      <c r="AQ4" s="176">
        <v>0</v>
      </c>
      <c r="AR4" s="176">
        <v>0</v>
      </c>
      <c r="AS4" s="176">
        <v>2</v>
      </c>
      <c r="AT4" s="176">
        <v>6</v>
      </c>
      <c r="AU4" s="176">
        <v>1</v>
      </c>
      <c r="AV4" s="176">
        <v>10</v>
      </c>
      <c r="AW4" s="176" t="s">
        <v>58</v>
      </c>
      <c r="AX4" s="176">
        <v>1</v>
      </c>
      <c r="AY4" s="176">
        <v>0</v>
      </c>
      <c r="AZ4" s="176">
        <v>0</v>
      </c>
      <c r="BA4" s="176">
        <v>2</v>
      </c>
      <c r="BB4" s="176">
        <v>6</v>
      </c>
      <c r="BC4" s="176">
        <v>4.33</v>
      </c>
      <c r="BD4" s="176">
        <v>1.32</v>
      </c>
      <c r="BE4" s="176">
        <v>5</v>
      </c>
      <c r="BF4" s="176">
        <v>5</v>
      </c>
    </row>
    <row r="5" spans="1:5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O5" s="176" t="s">
        <v>59</v>
      </c>
      <c r="AP5" s="176">
        <v>1</v>
      </c>
      <c r="AQ5" s="176">
        <v>0</v>
      </c>
      <c r="AR5" s="176">
        <v>0</v>
      </c>
      <c r="AS5" s="176">
        <v>3</v>
      </c>
      <c r="AT5" s="176">
        <v>5</v>
      </c>
      <c r="AU5" s="176">
        <v>1</v>
      </c>
      <c r="AV5" s="176">
        <v>10</v>
      </c>
      <c r="AW5" s="176" t="s">
        <v>59</v>
      </c>
      <c r="AX5" s="176">
        <v>1</v>
      </c>
      <c r="AY5" s="176">
        <v>0</v>
      </c>
      <c r="AZ5" s="176">
        <v>0</v>
      </c>
      <c r="BA5" s="176">
        <v>3</v>
      </c>
      <c r="BB5" s="176">
        <v>5</v>
      </c>
      <c r="BC5" s="176">
        <v>4.22</v>
      </c>
      <c r="BD5" s="176">
        <v>1.3</v>
      </c>
      <c r="BE5" s="176">
        <v>5</v>
      </c>
      <c r="BF5" s="176">
        <v>5</v>
      </c>
    </row>
    <row r="6" spans="1:58" ht="15.75">
      <c r="A6" s="264" t="s">
        <v>2</v>
      </c>
      <c r="B6" s="264"/>
      <c r="C6" s="264"/>
      <c r="D6" s="264"/>
      <c r="E6" s="264"/>
      <c r="F6" s="264"/>
      <c r="G6" s="264"/>
      <c r="H6" s="264"/>
      <c r="I6" s="264"/>
      <c r="J6" s="264"/>
      <c r="K6" s="264"/>
      <c r="L6" s="264"/>
      <c r="M6" s="264"/>
      <c r="N6" s="264"/>
      <c r="O6" s="264"/>
      <c r="P6" s="264"/>
      <c r="Q6" s="264"/>
      <c r="R6" s="264"/>
      <c r="S6" s="264"/>
      <c r="T6" s="264"/>
      <c r="U6" s="264"/>
      <c r="V6" s="264"/>
      <c r="W6" s="264"/>
      <c r="X6" s="264"/>
      <c r="Y6" s="264"/>
      <c r="Z6" s="264"/>
      <c r="AA6" s="264"/>
      <c r="AB6" s="264"/>
      <c r="AC6" s="264"/>
      <c r="AD6" s="264"/>
      <c r="AE6" s="264"/>
      <c r="AF6" s="264"/>
      <c r="AG6" s="264"/>
      <c r="AH6" s="264"/>
      <c r="AI6" s="264"/>
      <c r="AJ6" s="264"/>
      <c r="AK6" s="264"/>
      <c r="AL6" s="264"/>
      <c r="AM6" s="264"/>
      <c r="AN6" s="264"/>
      <c r="AO6" s="176" t="s">
        <v>60</v>
      </c>
      <c r="AP6" s="176">
        <v>0</v>
      </c>
      <c r="AQ6" s="176">
        <v>1</v>
      </c>
      <c r="AR6" s="176">
        <v>1</v>
      </c>
      <c r="AS6" s="176">
        <v>3</v>
      </c>
      <c r="AT6" s="176">
        <v>5</v>
      </c>
      <c r="AU6" s="176">
        <v>0</v>
      </c>
      <c r="AV6" s="176">
        <v>10</v>
      </c>
      <c r="AW6" s="176" t="s">
        <v>60</v>
      </c>
      <c r="AX6" s="176">
        <v>0</v>
      </c>
      <c r="AY6" s="176">
        <v>1</v>
      </c>
      <c r="AZ6" s="176">
        <v>1</v>
      </c>
      <c r="BA6" s="176">
        <v>3</v>
      </c>
      <c r="BB6" s="176">
        <v>5</v>
      </c>
      <c r="BC6" s="176">
        <v>4.2</v>
      </c>
      <c r="BD6" s="176">
        <v>1.03</v>
      </c>
      <c r="BE6" s="176">
        <v>5</v>
      </c>
      <c r="BF6" s="176">
        <v>5</v>
      </c>
    </row>
    <row r="7" spans="1:58" ht="18.75" customHeight="1">
      <c r="A7" s="265" t="s">
        <v>3</v>
      </c>
      <c r="B7" s="265"/>
      <c r="C7" s="265"/>
      <c r="D7" s="265"/>
      <c r="E7" s="265"/>
      <c r="F7" s="265"/>
      <c r="G7" s="265"/>
      <c r="H7" s="265"/>
      <c r="I7" s="265"/>
      <c r="J7" s="265"/>
      <c r="K7" s="265"/>
      <c r="L7" s="265"/>
      <c r="M7" s="265"/>
      <c r="N7" s="265"/>
      <c r="O7" s="265"/>
      <c r="P7" s="265"/>
      <c r="Q7" s="265"/>
      <c r="R7" s="265"/>
      <c r="S7" s="265"/>
      <c r="T7" s="265"/>
      <c r="U7" s="265"/>
      <c r="V7" s="265"/>
      <c r="W7" s="265"/>
      <c r="X7" s="265"/>
      <c r="Y7" s="265"/>
      <c r="Z7" s="265"/>
      <c r="AA7" s="265"/>
      <c r="AB7" s="265"/>
      <c r="AC7" s="265"/>
      <c r="AD7" s="265"/>
      <c r="AE7" s="265"/>
      <c r="AF7" s="265"/>
      <c r="AG7" s="265"/>
      <c r="AH7" s="265"/>
      <c r="AI7" s="265"/>
      <c r="AJ7" s="265"/>
      <c r="AK7" s="265"/>
      <c r="AL7" s="265"/>
      <c r="AM7" s="265"/>
      <c r="AN7" s="265"/>
      <c r="AO7" s="176" t="s">
        <v>61</v>
      </c>
      <c r="AP7" s="176">
        <v>1</v>
      </c>
      <c r="AQ7" s="176">
        <v>2</v>
      </c>
      <c r="AR7" s="176">
        <v>0</v>
      </c>
      <c r="AS7" s="176">
        <v>1</v>
      </c>
      <c r="AT7" s="176">
        <v>6</v>
      </c>
      <c r="AU7" s="176">
        <v>0</v>
      </c>
      <c r="AV7" s="176">
        <v>10</v>
      </c>
      <c r="AW7" s="176" t="s">
        <v>61</v>
      </c>
      <c r="AX7" s="176">
        <v>1</v>
      </c>
      <c r="AY7" s="176">
        <v>2</v>
      </c>
      <c r="AZ7" s="176">
        <v>0</v>
      </c>
      <c r="BA7" s="176">
        <v>1</v>
      </c>
      <c r="BB7" s="176">
        <v>6</v>
      </c>
      <c r="BC7" s="176">
        <v>3.9</v>
      </c>
      <c r="BD7" s="176">
        <v>1.6</v>
      </c>
      <c r="BE7" s="176">
        <v>5</v>
      </c>
      <c r="BF7" s="176">
        <v>5</v>
      </c>
    </row>
    <row r="8" spans="1:58" ht="15.75" customHeight="1">
      <c r="A8" s="266" t="s">
        <v>269</v>
      </c>
      <c r="B8" s="266"/>
      <c r="C8" s="266"/>
      <c r="D8" s="266"/>
      <c r="E8" s="266"/>
      <c r="F8" s="266"/>
      <c r="G8" s="266"/>
      <c r="H8" s="266"/>
      <c r="I8" s="266"/>
      <c r="J8" s="266"/>
      <c r="K8" s="266"/>
      <c r="L8" s="266"/>
      <c r="M8" s="266"/>
      <c r="N8" s="266"/>
      <c r="O8" s="266"/>
      <c r="P8" s="266"/>
      <c r="Q8" s="266"/>
      <c r="R8" s="266"/>
      <c r="S8" s="266"/>
      <c r="T8" s="266"/>
      <c r="U8" s="266"/>
      <c r="V8" s="266"/>
      <c r="W8" s="266"/>
      <c r="X8" s="266"/>
      <c r="Y8" s="266"/>
      <c r="Z8" s="266"/>
      <c r="AA8" s="266"/>
      <c r="AB8" s="266"/>
      <c r="AC8" s="266"/>
      <c r="AD8" s="266"/>
      <c r="AE8" s="266"/>
      <c r="AF8" s="266"/>
      <c r="AG8" s="266"/>
      <c r="AH8" s="266"/>
      <c r="AI8" s="266"/>
      <c r="AJ8" s="266"/>
      <c r="AK8" s="266"/>
      <c r="AL8" s="266"/>
      <c r="AM8" s="266"/>
      <c r="AN8" s="266"/>
      <c r="AO8" s="176" t="s">
        <v>62</v>
      </c>
      <c r="AP8" s="176">
        <v>1</v>
      </c>
      <c r="AQ8" s="176">
        <v>0</v>
      </c>
      <c r="AR8" s="176">
        <v>0</v>
      </c>
      <c r="AS8" s="176">
        <v>2</v>
      </c>
      <c r="AT8" s="176">
        <v>5</v>
      </c>
      <c r="AU8" s="176">
        <v>2</v>
      </c>
      <c r="AV8" s="176">
        <v>10</v>
      </c>
      <c r="AW8" s="176" t="s">
        <v>62</v>
      </c>
      <c r="AX8" s="176">
        <v>1</v>
      </c>
      <c r="AY8" s="176">
        <v>0</v>
      </c>
      <c r="AZ8" s="176">
        <v>0</v>
      </c>
      <c r="BA8" s="176">
        <v>2</v>
      </c>
      <c r="BB8" s="176">
        <v>5</v>
      </c>
      <c r="BC8" s="176">
        <v>4.25</v>
      </c>
      <c r="BD8" s="176">
        <v>1.39</v>
      </c>
      <c r="BE8" s="176">
        <v>5</v>
      </c>
      <c r="BF8" s="176">
        <v>5</v>
      </c>
    </row>
    <row r="9" spans="1:58" ht="21" customHeight="1">
      <c r="AO9" s="176" t="s">
        <v>63</v>
      </c>
      <c r="AP9" s="176">
        <v>0</v>
      </c>
      <c r="AQ9" s="176">
        <v>1</v>
      </c>
      <c r="AR9" s="176">
        <v>1</v>
      </c>
      <c r="AS9" s="176">
        <v>1</v>
      </c>
      <c r="AT9" s="176">
        <v>6</v>
      </c>
      <c r="AU9" s="176">
        <v>1</v>
      </c>
      <c r="AV9" s="176">
        <v>10</v>
      </c>
      <c r="AW9" s="176" t="s">
        <v>63</v>
      </c>
      <c r="AX9" s="176">
        <v>0</v>
      </c>
      <c r="AY9" s="176">
        <v>1</v>
      </c>
      <c r="AZ9" s="176">
        <v>1</v>
      </c>
      <c r="BA9" s="176">
        <v>1</v>
      </c>
      <c r="BB9" s="176">
        <v>6</v>
      </c>
      <c r="BC9" s="176">
        <v>4.33</v>
      </c>
      <c r="BD9" s="176">
        <v>1.1200000000000001</v>
      </c>
      <c r="BE9" s="176">
        <v>5</v>
      </c>
      <c r="BF9" s="176">
        <v>5</v>
      </c>
    </row>
    <row r="10" spans="1:58" ht="15.7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176" t="s">
        <v>64</v>
      </c>
      <c r="AP10" s="176">
        <v>0</v>
      </c>
      <c r="AQ10" s="176">
        <v>1</v>
      </c>
      <c r="AR10" s="176">
        <v>1</v>
      </c>
      <c r="AS10" s="176">
        <v>1</v>
      </c>
      <c r="AT10" s="176">
        <v>6</v>
      </c>
      <c r="AU10" s="176">
        <v>1</v>
      </c>
      <c r="AV10" s="176">
        <v>10</v>
      </c>
      <c r="AW10" s="176" t="s">
        <v>64</v>
      </c>
      <c r="AX10" s="176">
        <v>0</v>
      </c>
      <c r="AY10" s="176">
        <v>1</v>
      </c>
      <c r="AZ10" s="176">
        <v>1</v>
      </c>
      <c r="BA10" s="176">
        <v>1</v>
      </c>
      <c r="BB10" s="176">
        <v>6</v>
      </c>
      <c r="BC10" s="176">
        <v>4.33</v>
      </c>
      <c r="BD10" s="176">
        <v>1.1200000000000001</v>
      </c>
      <c r="BE10" s="176">
        <v>5</v>
      </c>
      <c r="BF10" s="176">
        <v>5</v>
      </c>
    </row>
    <row r="11" spans="1:58" ht="33.75">
      <c r="A11" s="267"/>
      <c r="B11" s="267"/>
      <c r="C11" s="267"/>
      <c r="D11" s="267"/>
      <c r="E11" s="267"/>
      <c r="F11" s="267"/>
      <c r="G11" s="267"/>
      <c r="Y11" s="3"/>
      <c r="Z11" s="4"/>
      <c r="AA11" s="4"/>
      <c r="AB11" s="4"/>
      <c r="AC11" s="4"/>
      <c r="AD11" s="4"/>
      <c r="AE11" s="5"/>
      <c r="AL11" s="3"/>
      <c r="AM11" s="4"/>
      <c r="AN11" s="4"/>
      <c r="AO11" s="176" t="s">
        <v>65</v>
      </c>
      <c r="AP11" s="176">
        <v>0</v>
      </c>
      <c r="AQ11" s="176">
        <v>1</v>
      </c>
      <c r="AR11" s="176">
        <v>0</v>
      </c>
      <c r="AS11" s="176">
        <v>2</v>
      </c>
      <c r="AT11" s="176">
        <v>4</v>
      </c>
      <c r="AU11" s="176">
        <v>3</v>
      </c>
      <c r="AV11" s="176">
        <v>10</v>
      </c>
      <c r="AW11" s="176" t="s">
        <v>65</v>
      </c>
      <c r="AX11" s="176">
        <v>0</v>
      </c>
      <c r="AY11" s="176">
        <v>1</v>
      </c>
      <c r="AZ11" s="176">
        <v>0</v>
      </c>
      <c r="BA11" s="176">
        <v>2</v>
      </c>
      <c r="BB11" s="176">
        <v>4</v>
      </c>
      <c r="BC11" s="176">
        <v>4.29</v>
      </c>
      <c r="BD11" s="176">
        <v>1.1100000000000001</v>
      </c>
      <c r="BE11" s="176">
        <v>5</v>
      </c>
      <c r="BF11" s="176">
        <v>5</v>
      </c>
    </row>
    <row r="12" spans="1:58" ht="33.75">
      <c r="A12" s="6"/>
      <c r="B12" s="6"/>
      <c r="C12" s="6"/>
      <c r="D12" s="6"/>
      <c r="E12" s="6"/>
      <c r="F12" s="6"/>
      <c r="G12" s="6"/>
      <c r="Y12" s="3"/>
      <c r="Z12" s="4"/>
      <c r="AA12" s="4"/>
      <c r="AB12" s="4"/>
      <c r="AC12" s="4"/>
      <c r="AD12" s="4"/>
      <c r="AE12" s="5"/>
      <c r="AL12" s="3"/>
      <c r="AM12" s="4"/>
      <c r="AN12" s="4"/>
      <c r="AO12" s="176" t="s">
        <v>66</v>
      </c>
      <c r="AP12" s="176">
        <v>0</v>
      </c>
      <c r="AQ12" s="176">
        <v>1</v>
      </c>
      <c r="AR12" s="176">
        <v>0</v>
      </c>
      <c r="AS12" s="176">
        <v>2</v>
      </c>
      <c r="AT12" s="176">
        <v>4</v>
      </c>
      <c r="AU12" s="176">
        <v>3</v>
      </c>
      <c r="AV12" s="176">
        <v>10</v>
      </c>
      <c r="AW12" s="176" t="s">
        <v>66</v>
      </c>
      <c r="AX12" s="176">
        <v>0</v>
      </c>
      <c r="AY12" s="176">
        <v>1</v>
      </c>
      <c r="AZ12" s="176">
        <v>0</v>
      </c>
      <c r="BA12" s="176">
        <v>2</v>
      </c>
      <c r="BB12" s="176">
        <v>4</v>
      </c>
      <c r="BC12" s="176">
        <v>4.29</v>
      </c>
      <c r="BD12" s="176">
        <v>1.1100000000000001</v>
      </c>
      <c r="BE12" s="176">
        <v>5</v>
      </c>
      <c r="BF12" s="176">
        <v>5</v>
      </c>
    </row>
    <row r="13" spans="1:58" ht="33.75">
      <c r="A13" s="6"/>
      <c r="B13" s="6"/>
      <c r="C13" s="6"/>
      <c r="D13" s="6"/>
      <c r="E13" s="6"/>
      <c r="F13" s="6"/>
      <c r="G13" s="6"/>
      <c r="Y13" s="3"/>
      <c r="Z13" s="4"/>
      <c r="AA13" s="4"/>
      <c r="AB13" s="4"/>
      <c r="AC13" s="4"/>
      <c r="AD13" s="4"/>
      <c r="AE13" s="5"/>
      <c r="AL13" s="3"/>
      <c r="AM13" s="4"/>
      <c r="AN13" s="4"/>
      <c r="AO13" s="176" t="s">
        <v>67</v>
      </c>
      <c r="AP13" s="176">
        <v>1</v>
      </c>
      <c r="AQ13" s="176">
        <v>2</v>
      </c>
      <c r="AR13" s="176">
        <v>0</v>
      </c>
      <c r="AS13" s="176">
        <v>2</v>
      </c>
      <c r="AT13" s="176">
        <v>4</v>
      </c>
      <c r="AU13" s="176">
        <v>1</v>
      </c>
      <c r="AV13" s="176">
        <v>10</v>
      </c>
      <c r="AW13" s="176" t="s">
        <v>67</v>
      </c>
      <c r="AX13" s="176">
        <v>1</v>
      </c>
      <c r="AY13" s="176">
        <v>2</v>
      </c>
      <c r="AZ13" s="176">
        <v>0</v>
      </c>
      <c r="BA13" s="176">
        <v>2</v>
      </c>
      <c r="BB13" s="176">
        <v>4</v>
      </c>
      <c r="BC13" s="176">
        <v>3.67</v>
      </c>
      <c r="BD13" s="176">
        <v>1.58</v>
      </c>
      <c r="BE13" s="176">
        <v>4</v>
      </c>
      <c r="BF13" s="176">
        <v>5</v>
      </c>
    </row>
    <row r="14" spans="1:58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8"/>
      <c r="Z14" s="4"/>
      <c r="AA14" s="9"/>
      <c r="AB14" s="9"/>
      <c r="AC14" s="9"/>
      <c r="AD14" s="9"/>
      <c r="AE14" s="5"/>
      <c r="AF14" s="7"/>
      <c r="AG14" s="7"/>
      <c r="AH14" s="7"/>
      <c r="AI14" s="7"/>
      <c r="AJ14" s="7"/>
      <c r="AK14" s="7"/>
      <c r="AL14" s="8"/>
      <c r="AM14" s="4"/>
      <c r="AN14" s="9"/>
      <c r="AO14" s="176" t="s">
        <v>68</v>
      </c>
      <c r="AP14" s="176">
        <v>0</v>
      </c>
      <c r="AQ14" s="176">
        <v>0</v>
      </c>
      <c r="AR14" s="176">
        <v>0</v>
      </c>
      <c r="AS14" s="176">
        <v>1</v>
      </c>
      <c r="AT14" s="176">
        <v>1</v>
      </c>
      <c r="AU14" s="176">
        <v>0</v>
      </c>
      <c r="AV14" s="176">
        <v>2</v>
      </c>
      <c r="AW14" s="176" t="s">
        <v>68</v>
      </c>
      <c r="AX14" s="176">
        <v>0</v>
      </c>
      <c r="AY14" s="176">
        <v>0</v>
      </c>
      <c r="AZ14" s="176">
        <v>0</v>
      </c>
      <c r="BA14" s="176">
        <v>1</v>
      </c>
      <c r="BB14" s="176">
        <v>1</v>
      </c>
      <c r="BC14" s="176">
        <v>4.5</v>
      </c>
      <c r="BD14" s="176">
        <v>0.71</v>
      </c>
      <c r="BE14" s="176">
        <v>5</v>
      </c>
      <c r="BF14" s="176">
        <v>4</v>
      </c>
    </row>
    <row r="15" spans="1:58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8"/>
      <c r="Z15" s="4"/>
      <c r="AA15" s="9"/>
      <c r="AB15" s="9"/>
      <c r="AC15" s="9"/>
      <c r="AD15" s="9"/>
      <c r="AE15" s="5"/>
      <c r="AF15" s="7"/>
      <c r="AG15" s="7"/>
      <c r="AH15" s="7"/>
      <c r="AI15" s="7"/>
      <c r="AJ15" s="7"/>
      <c r="AK15" s="7"/>
      <c r="AL15" s="8"/>
      <c r="AM15" s="4"/>
      <c r="AN15" s="9"/>
      <c r="AO15" s="176" t="s">
        <v>69</v>
      </c>
      <c r="AP15" s="176">
        <v>0</v>
      </c>
      <c r="AQ15" s="176">
        <v>1</v>
      </c>
      <c r="AR15" s="176">
        <v>1</v>
      </c>
      <c r="AS15" s="176">
        <v>1</v>
      </c>
      <c r="AT15" s="176">
        <v>6</v>
      </c>
      <c r="AU15" s="176">
        <v>1</v>
      </c>
      <c r="AV15" s="176">
        <v>10</v>
      </c>
      <c r="AW15" s="176" t="s">
        <v>69</v>
      </c>
      <c r="AX15" s="176">
        <v>0</v>
      </c>
      <c r="AY15" s="176">
        <v>1</v>
      </c>
      <c r="AZ15" s="176">
        <v>1</v>
      </c>
      <c r="BA15" s="176">
        <v>1</v>
      </c>
      <c r="BB15" s="176">
        <v>6</v>
      </c>
      <c r="BC15" s="176">
        <v>4.33</v>
      </c>
      <c r="BD15" s="176">
        <v>1.1200000000000001</v>
      </c>
      <c r="BE15" s="176">
        <v>5</v>
      </c>
      <c r="BF15" s="176">
        <v>5</v>
      </c>
    </row>
    <row r="16" spans="1:58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8"/>
      <c r="Z16" s="4"/>
      <c r="AA16" s="9"/>
      <c r="AB16" s="9"/>
      <c r="AC16" s="9"/>
      <c r="AD16" s="9"/>
      <c r="AE16" s="5"/>
      <c r="AF16" s="7"/>
      <c r="AG16" s="7"/>
      <c r="AH16" s="7"/>
      <c r="AI16" s="7"/>
      <c r="AJ16" s="7"/>
      <c r="AK16" s="7"/>
      <c r="AL16" s="8"/>
      <c r="AM16" s="4"/>
      <c r="AN16" s="9"/>
      <c r="AO16" s="176" t="s">
        <v>70</v>
      </c>
      <c r="AP16" s="176">
        <v>0</v>
      </c>
      <c r="AQ16" s="176">
        <v>2</v>
      </c>
      <c r="AR16" s="176">
        <v>0</v>
      </c>
      <c r="AS16" s="176">
        <v>1</v>
      </c>
      <c r="AT16" s="176">
        <v>6</v>
      </c>
      <c r="AU16" s="176">
        <v>1</v>
      </c>
      <c r="AV16" s="176">
        <v>10</v>
      </c>
      <c r="AW16" s="176" t="s">
        <v>70</v>
      </c>
      <c r="AX16" s="176">
        <v>0</v>
      </c>
      <c r="AY16" s="176">
        <v>2</v>
      </c>
      <c r="AZ16" s="176">
        <v>0</v>
      </c>
      <c r="BA16" s="176">
        <v>1</v>
      </c>
      <c r="BB16" s="176">
        <v>6</v>
      </c>
      <c r="BC16" s="176">
        <v>4.22</v>
      </c>
      <c r="BD16" s="176">
        <v>1.3</v>
      </c>
      <c r="BE16" s="176">
        <v>5</v>
      </c>
      <c r="BF16" s="176">
        <v>5</v>
      </c>
    </row>
    <row r="17" spans="1:58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8"/>
      <c r="Z17" s="4"/>
      <c r="AA17" s="9"/>
      <c r="AB17" s="9"/>
      <c r="AC17" s="9"/>
      <c r="AD17" s="9"/>
      <c r="AE17" s="5"/>
      <c r="AF17" s="7"/>
      <c r="AG17" s="7"/>
      <c r="AH17" s="7"/>
      <c r="AI17" s="7"/>
      <c r="AJ17" s="7"/>
      <c r="AK17" s="7"/>
      <c r="AL17" s="8"/>
      <c r="AM17" s="4"/>
      <c r="AN17" s="9"/>
      <c r="AO17" s="176" t="s">
        <v>71</v>
      </c>
      <c r="AP17" s="176">
        <v>1</v>
      </c>
      <c r="AQ17" s="176">
        <v>0</v>
      </c>
      <c r="AR17" s="176">
        <v>1</v>
      </c>
      <c r="AS17" s="176">
        <v>4</v>
      </c>
      <c r="AT17" s="176">
        <v>2</v>
      </c>
      <c r="AU17" s="176">
        <v>2</v>
      </c>
      <c r="AV17" s="176">
        <v>10</v>
      </c>
      <c r="AW17" s="176" t="s">
        <v>71</v>
      </c>
      <c r="AX17" s="176">
        <v>1</v>
      </c>
      <c r="AY17" s="176">
        <v>0</v>
      </c>
      <c r="AZ17" s="176">
        <v>1</v>
      </c>
      <c r="BA17" s="176">
        <v>4</v>
      </c>
      <c r="BB17" s="176">
        <v>2</v>
      </c>
      <c r="BC17" s="176">
        <v>3.75</v>
      </c>
      <c r="BD17" s="176">
        <v>1.28</v>
      </c>
      <c r="BE17" s="176">
        <v>4</v>
      </c>
      <c r="BF17" s="176">
        <v>4</v>
      </c>
    </row>
    <row r="18" spans="1:58" ht="21">
      <c r="A18" s="206" t="s">
        <v>5</v>
      </c>
      <c r="B18" s="206"/>
      <c r="C18" s="206"/>
      <c r="D18" s="206"/>
      <c r="E18" s="206"/>
      <c r="F18" s="206"/>
      <c r="G18" s="206"/>
      <c r="H18" s="206"/>
      <c r="I18" s="206"/>
      <c r="J18" s="206"/>
      <c r="K18" s="206"/>
      <c r="L18" s="206"/>
      <c r="M18" s="206"/>
      <c r="N18" s="206"/>
      <c r="O18" s="206"/>
      <c r="P18" s="206"/>
      <c r="Q18" s="206"/>
      <c r="R18" s="206"/>
      <c r="S18" s="206"/>
      <c r="T18" s="206"/>
      <c r="U18" s="206"/>
      <c r="V18" s="7"/>
      <c r="W18" s="7"/>
      <c r="X18" s="7"/>
      <c r="Y18" s="10"/>
      <c r="Z18" s="11"/>
      <c r="AA18" s="12"/>
      <c r="AB18" s="13"/>
      <c r="AC18" s="13"/>
      <c r="AD18" s="13"/>
      <c r="AE18" s="5"/>
      <c r="AF18" s="7"/>
      <c r="AG18" s="7"/>
      <c r="AH18" s="7"/>
      <c r="AI18" s="7"/>
      <c r="AJ18" s="7"/>
      <c r="AK18" s="7"/>
      <c r="AL18" s="10"/>
      <c r="AM18" s="11"/>
      <c r="AN18" s="12"/>
      <c r="AO18" s="176" t="s">
        <v>72</v>
      </c>
      <c r="AP18" s="176"/>
      <c r="AQ18" s="176"/>
      <c r="AR18" s="176"/>
      <c r="AS18" s="176"/>
      <c r="AT18" s="176"/>
      <c r="AU18" s="176"/>
      <c r="AV18" s="176"/>
      <c r="AW18" s="176" t="s">
        <v>72</v>
      </c>
      <c r="AX18" s="176"/>
      <c r="AY18" s="176"/>
      <c r="AZ18" s="176"/>
      <c r="BA18" s="176"/>
      <c r="BB18" s="176"/>
      <c r="BC18" s="176"/>
      <c r="BD18" s="176"/>
      <c r="BE18" s="176"/>
      <c r="BF18" s="176"/>
    </row>
    <row r="19" spans="1:58" s="17" customFormat="1" ht="21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5"/>
      <c r="W19" s="15"/>
      <c r="X19" s="15"/>
      <c r="Y19" s="10"/>
      <c r="Z19" s="11"/>
      <c r="AA19" s="12"/>
      <c r="AB19" s="13"/>
      <c r="AC19" s="13"/>
      <c r="AD19" s="13"/>
      <c r="AE19" s="16"/>
      <c r="AF19" s="15"/>
      <c r="AG19" s="15"/>
      <c r="AH19" s="15"/>
      <c r="AI19" s="15"/>
      <c r="AJ19" s="15"/>
      <c r="AK19" s="15"/>
      <c r="AL19" s="4"/>
      <c r="AM19" s="11"/>
      <c r="AN19" s="12"/>
      <c r="AW19" s="17" t="s">
        <v>6</v>
      </c>
    </row>
    <row r="20" spans="1:58" ht="21">
      <c r="A20" s="18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4"/>
      <c r="V20" s="11"/>
      <c r="W20" s="12"/>
      <c r="X20" s="13"/>
      <c r="AO20" s="176"/>
      <c r="AP20" s="176"/>
      <c r="AQ20" s="176"/>
      <c r="AR20" s="176"/>
      <c r="AS20" s="176"/>
      <c r="AT20" s="176"/>
      <c r="AU20" s="176"/>
      <c r="AV20" s="176"/>
      <c r="AW20" s="176"/>
      <c r="AX20" s="176"/>
      <c r="AY20" s="176"/>
      <c r="AZ20" s="176"/>
      <c r="BA20" s="176"/>
      <c r="BB20" s="176"/>
      <c r="BC20" s="176"/>
      <c r="BD20" s="176"/>
      <c r="BE20" s="176"/>
      <c r="BF20" s="176"/>
    </row>
    <row r="21" spans="1:58" ht="21">
      <c r="A21" s="18" t="s">
        <v>73</v>
      </c>
      <c r="B21" s="13"/>
      <c r="C21" s="5"/>
      <c r="D21" s="7"/>
      <c r="E21" s="7"/>
      <c r="F21" s="7"/>
      <c r="G21" s="7"/>
      <c r="H21" s="4"/>
      <c r="I21" s="11"/>
      <c r="J21" s="12"/>
      <c r="K21" s="13"/>
      <c r="L21" s="13"/>
      <c r="M21" s="13"/>
      <c r="N21" s="5"/>
      <c r="P21" s="7"/>
      <c r="Q21" s="7"/>
      <c r="R21" s="7"/>
      <c r="S21" s="7"/>
      <c r="T21" s="7"/>
      <c r="U21" s="4"/>
      <c r="V21" s="11"/>
      <c r="W21" s="12"/>
      <c r="X21" s="13"/>
      <c r="AO21" s="176"/>
      <c r="AP21" s="176"/>
      <c r="AQ21" s="176"/>
      <c r="AR21" s="176"/>
      <c r="AS21" s="176"/>
      <c r="AT21" s="176"/>
      <c r="AU21" s="176"/>
      <c r="AV21" s="176"/>
      <c r="AW21" s="176"/>
      <c r="AX21" s="176"/>
      <c r="AY21" s="176"/>
      <c r="AZ21" s="176"/>
      <c r="BA21" s="176"/>
      <c r="BB21" s="176"/>
      <c r="BC21" s="176"/>
      <c r="BD21" s="176"/>
      <c r="BE21" s="176"/>
      <c r="BF21" s="176"/>
    </row>
    <row r="22" spans="1:58" ht="18.75" customHeight="1">
      <c r="A22" s="13"/>
      <c r="B22" s="13"/>
      <c r="C22" s="5"/>
      <c r="D22" s="7"/>
      <c r="E22" s="7"/>
      <c r="F22" s="7"/>
      <c r="G22" s="7"/>
      <c r="H22" s="4"/>
      <c r="I22" s="11"/>
      <c r="J22" s="12"/>
      <c r="K22" s="13"/>
      <c r="L22" s="13"/>
      <c r="M22" s="19"/>
      <c r="N22" s="5"/>
      <c r="P22" s="7"/>
      <c r="Q22" s="7"/>
      <c r="R22" s="7"/>
      <c r="S22" s="7"/>
      <c r="T22" s="7"/>
      <c r="U22" s="4"/>
      <c r="V22" s="11"/>
      <c r="W22" s="12"/>
      <c r="X22" s="13"/>
      <c r="AW22" s="176"/>
      <c r="AX22" s="176"/>
      <c r="AY22" s="176"/>
      <c r="AZ22" s="176"/>
      <c r="BA22" s="176"/>
      <c r="BB22" s="176"/>
      <c r="BC22" s="176"/>
      <c r="BD22" s="176"/>
      <c r="BE22" s="176"/>
      <c r="BF22" s="176"/>
    </row>
    <row r="23" spans="1:58" ht="34.5" customHeight="1">
      <c r="A23" s="13"/>
      <c r="B23" s="184" t="s">
        <v>76</v>
      </c>
      <c r="C23" s="20">
        <v>0</v>
      </c>
      <c r="D23" s="21">
        <f>C23/$C$26</f>
        <v>0</v>
      </c>
      <c r="E23" s="22"/>
      <c r="F23" s="7"/>
      <c r="G23" s="7"/>
      <c r="H23" s="11"/>
      <c r="I23" s="11"/>
      <c r="J23" s="12"/>
      <c r="K23" s="13"/>
      <c r="L23" s="19"/>
      <c r="M23" s="19"/>
      <c r="N23" s="5"/>
      <c r="P23" s="26"/>
      <c r="Q23" s="26"/>
      <c r="R23" s="26"/>
      <c r="S23" s="26"/>
      <c r="T23" s="26"/>
      <c r="U23" s="4"/>
      <c r="V23" s="11"/>
      <c r="W23" s="12"/>
      <c r="X23" s="13"/>
    </row>
    <row r="24" spans="1:58" ht="18.75" customHeight="1">
      <c r="A24" s="13"/>
      <c r="B24" s="184" t="s">
        <v>74</v>
      </c>
      <c r="C24" s="20">
        <f>+AQ28</f>
        <v>1</v>
      </c>
      <c r="D24" s="21">
        <f>C24/$C$26</f>
        <v>0.1</v>
      </c>
      <c r="E24" s="22"/>
      <c r="F24" s="7"/>
      <c r="G24" s="7"/>
      <c r="H24" s="10"/>
      <c r="I24" s="4"/>
      <c r="J24" s="12"/>
      <c r="K24" s="13"/>
      <c r="L24" s="19"/>
      <c r="M24" s="19"/>
      <c r="N24" s="5"/>
      <c r="P24" s="26"/>
      <c r="Q24" s="26"/>
      <c r="R24" s="26"/>
      <c r="S24" s="26"/>
      <c r="T24" s="26"/>
      <c r="U24" s="4"/>
      <c r="V24" s="11"/>
      <c r="W24" s="12"/>
      <c r="X24" s="13"/>
    </row>
    <row r="25" spans="1:58" ht="18.75" customHeight="1">
      <c r="A25" s="13"/>
      <c r="B25" s="184" t="s">
        <v>77</v>
      </c>
      <c r="C25" s="20">
        <f>+AQ29</f>
        <v>9</v>
      </c>
      <c r="D25" s="21">
        <f>C25/$C$26</f>
        <v>0.9</v>
      </c>
      <c r="E25" s="22"/>
      <c r="F25" s="7"/>
      <c r="G25" s="7"/>
      <c r="H25" s="7"/>
      <c r="I25" s="7"/>
      <c r="J25" s="7"/>
      <c r="K25" s="7"/>
      <c r="L25" s="7"/>
      <c r="P25" s="26"/>
      <c r="Q25" s="26"/>
      <c r="R25" s="26"/>
      <c r="S25" s="26"/>
      <c r="T25" s="26"/>
      <c r="U25" s="4"/>
      <c r="V25" s="11"/>
      <c r="W25" s="12"/>
      <c r="X25" s="13"/>
      <c r="AO25" s="95" t="s">
        <v>7</v>
      </c>
      <c r="AP25" s="95"/>
      <c r="AQ25" s="95"/>
      <c r="AR25" s="95"/>
      <c r="AS25" s="95"/>
      <c r="AT25" s="95"/>
    </row>
    <row r="26" spans="1:58" ht="18.75" customHeight="1">
      <c r="A26" s="13"/>
      <c r="B26" s="23" t="s">
        <v>1</v>
      </c>
      <c r="C26" s="24">
        <f>SUM(C23:C25)</f>
        <v>10</v>
      </c>
      <c r="D26" s="25"/>
      <c r="E26" s="22"/>
      <c r="F26" s="7"/>
      <c r="G26" s="7"/>
      <c r="H26" s="7"/>
      <c r="I26" s="7"/>
      <c r="J26" s="7"/>
      <c r="K26" s="7"/>
      <c r="L26" s="7"/>
      <c r="P26" s="26"/>
      <c r="Q26" s="26"/>
      <c r="R26" s="26"/>
      <c r="S26" s="26"/>
      <c r="T26" s="26"/>
      <c r="U26" s="4"/>
      <c r="V26" s="11"/>
      <c r="W26" s="12"/>
      <c r="X26" s="13"/>
      <c r="AO26" s="176" t="s">
        <v>75</v>
      </c>
      <c r="AP26" s="176"/>
      <c r="AQ26" s="176"/>
      <c r="AR26" s="176"/>
      <c r="AS26" s="176"/>
      <c r="AT26" s="176"/>
    </row>
    <row r="27" spans="1:58" ht="18.75" customHeight="1">
      <c r="A27" s="13"/>
      <c r="E27" s="22"/>
      <c r="F27" s="7"/>
      <c r="G27" s="7"/>
      <c r="H27" s="7"/>
      <c r="I27" s="7"/>
      <c r="J27" s="7"/>
      <c r="K27" s="7"/>
      <c r="L27" s="7"/>
      <c r="P27" s="26"/>
      <c r="Q27" s="26"/>
      <c r="R27" s="26"/>
      <c r="S27" s="26"/>
      <c r="T27" s="26"/>
      <c r="U27" s="26"/>
      <c r="V27" s="26"/>
      <c r="W27" s="26"/>
      <c r="X27" s="7"/>
      <c r="AO27" s="176"/>
      <c r="AP27" s="176"/>
      <c r="AQ27" s="176" t="s">
        <v>8</v>
      </c>
      <c r="AR27" s="176" t="s">
        <v>9</v>
      </c>
      <c r="AS27" s="176" t="s">
        <v>10</v>
      </c>
      <c r="AT27" s="176" t="s">
        <v>11</v>
      </c>
    </row>
    <row r="28" spans="1:58">
      <c r="A28" s="7"/>
      <c r="E28" s="7"/>
      <c r="F28" s="7"/>
      <c r="G28" s="7"/>
      <c r="H28" s="7"/>
      <c r="I28" s="7"/>
      <c r="J28" s="7"/>
      <c r="K28" s="7"/>
      <c r="L28" s="7"/>
      <c r="P28" s="26"/>
      <c r="Q28" s="26"/>
      <c r="R28" s="26"/>
      <c r="S28" s="26"/>
      <c r="T28" s="26"/>
      <c r="U28" s="26"/>
      <c r="V28" s="26"/>
      <c r="W28" s="26"/>
      <c r="X28" s="7"/>
      <c r="AO28" s="176" t="s">
        <v>12</v>
      </c>
      <c r="AP28" s="176" t="s">
        <v>74</v>
      </c>
      <c r="AQ28" s="176">
        <v>1</v>
      </c>
      <c r="AR28" s="176">
        <v>10</v>
      </c>
      <c r="AS28" s="176">
        <v>10</v>
      </c>
      <c r="AT28" s="176">
        <v>10</v>
      </c>
    </row>
    <row r="29" spans="1:58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P29" s="26"/>
      <c r="Q29" s="26"/>
      <c r="R29" s="26"/>
      <c r="S29" s="26"/>
      <c r="T29" s="26"/>
      <c r="U29" s="26"/>
      <c r="V29" s="26"/>
      <c r="W29" s="26"/>
      <c r="X29" s="7"/>
      <c r="AO29" s="176"/>
      <c r="AP29" s="176" t="s">
        <v>77</v>
      </c>
      <c r="AQ29" s="176">
        <v>9</v>
      </c>
      <c r="AR29" s="176">
        <v>90</v>
      </c>
      <c r="AS29" s="176">
        <v>90</v>
      </c>
      <c r="AT29" s="176">
        <v>100</v>
      </c>
    </row>
    <row r="30" spans="1:58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P30" s="26"/>
      <c r="Q30" s="26"/>
      <c r="R30" s="26"/>
      <c r="S30" s="26"/>
      <c r="T30" s="26"/>
      <c r="U30" s="26"/>
      <c r="V30" s="26"/>
      <c r="W30" s="26"/>
      <c r="X30" s="7"/>
      <c r="AO30" s="176"/>
      <c r="AP30" s="176" t="s">
        <v>1</v>
      </c>
      <c r="AQ30" s="176">
        <v>10</v>
      </c>
      <c r="AR30" s="176">
        <v>100</v>
      </c>
      <c r="AS30" s="176">
        <v>100</v>
      </c>
      <c r="AT30" s="176"/>
    </row>
    <row r="31" spans="1:58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P31" s="26"/>
      <c r="Q31" s="26"/>
      <c r="R31" s="26"/>
      <c r="S31" s="26"/>
      <c r="T31" s="26"/>
      <c r="U31" s="26"/>
      <c r="V31" s="26"/>
      <c r="W31" s="26"/>
      <c r="X31" s="7"/>
      <c r="AO31" s="176" t="s">
        <v>72</v>
      </c>
      <c r="AP31" s="176"/>
      <c r="AQ31" s="176"/>
      <c r="AR31" s="176"/>
      <c r="AS31" s="176"/>
      <c r="AT31" s="176"/>
    </row>
    <row r="32" spans="1:58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P32" s="26"/>
      <c r="Q32" s="26"/>
      <c r="R32" s="26"/>
      <c r="S32" s="26"/>
      <c r="T32" s="26"/>
      <c r="U32" s="26"/>
      <c r="V32" s="26"/>
      <c r="W32" s="26"/>
      <c r="X32" s="7"/>
      <c r="AO32" s="176"/>
      <c r="AP32" s="176"/>
      <c r="AQ32" s="176"/>
      <c r="AR32" s="176"/>
      <c r="AS32" s="176"/>
      <c r="AT32" s="176"/>
    </row>
    <row r="33" spans="1:48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P33" s="26"/>
      <c r="Q33" s="26"/>
      <c r="R33" s="26"/>
      <c r="S33" s="26"/>
      <c r="T33" s="26"/>
      <c r="U33" s="26"/>
      <c r="V33" s="26"/>
      <c r="W33" s="26"/>
      <c r="X33" s="7"/>
      <c r="AO33" s="176"/>
      <c r="AP33" s="176"/>
      <c r="AQ33" s="176"/>
      <c r="AR33" s="176"/>
      <c r="AS33" s="176"/>
      <c r="AT33" s="176"/>
    </row>
    <row r="34" spans="1:48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P34" s="26"/>
      <c r="Q34" s="26"/>
      <c r="R34" s="26"/>
      <c r="S34" s="26"/>
      <c r="T34" s="26"/>
      <c r="U34" s="26"/>
      <c r="V34" s="26"/>
      <c r="W34" s="26"/>
      <c r="X34" s="7"/>
      <c r="AO34" s="176"/>
      <c r="AP34" s="176"/>
      <c r="AQ34" s="176"/>
      <c r="AR34" s="176"/>
      <c r="AS34" s="176"/>
      <c r="AT34" s="176"/>
    </row>
    <row r="35" spans="1:48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P35" s="26"/>
      <c r="Q35" s="26"/>
      <c r="R35" s="26"/>
      <c r="S35" s="26"/>
      <c r="T35" s="26"/>
      <c r="U35" s="26"/>
      <c r="V35" s="26"/>
      <c r="W35" s="26"/>
      <c r="X35" s="7"/>
      <c r="AO35" s="95"/>
      <c r="AP35" s="95"/>
      <c r="AQ35" s="95"/>
      <c r="AR35" s="95"/>
      <c r="AS35" s="95"/>
      <c r="AT35" s="95"/>
    </row>
    <row r="36" spans="1:48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P36" s="26"/>
      <c r="Q36" s="26"/>
      <c r="R36" s="26"/>
      <c r="S36" s="26"/>
      <c r="T36" s="26"/>
      <c r="U36" s="26"/>
      <c r="V36" s="26"/>
      <c r="W36" s="26"/>
      <c r="X36" s="7"/>
      <c r="AO36" s="95"/>
      <c r="AP36" s="95"/>
      <c r="AQ36" s="95"/>
      <c r="AR36" s="95"/>
      <c r="AS36" s="95"/>
      <c r="AT36" s="95"/>
    </row>
    <row r="37" spans="1:48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P37" s="26"/>
      <c r="Q37" s="26"/>
      <c r="R37" s="26"/>
      <c r="S37" s="26"/>
      <c r="T37" s="26"/>
      <c r="U37" s="26"/>
      <c r="V37" s="26"/>
      <c r="W37" s="26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95"/>
      <c r="AP37" s="95"/>
      <c r="AQ37" s="95"/>
      <c r="AR37" s="95"/>
      <c r="AS37" s="95"/>
      <c r="AT37" s="95"/>
    </row>
    <row r="38" spans="1:48" ht="18.75">
      <c r="A38" s="7"/>
      <c r="B38" s="27"/>
      <c r="C38" s="27"/>
      <c r="D38" s="27"/>
      <c r="E38" s="27"/>
      <c r="F38" s="27"/>
      <c r="G38" s="27"/>
      <c r="H38" s="27"/>
      <c r="I38" s="26"/>
      <c r="J38" s="28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95"/>
      <c r="AP38" s="95"/>
      <c r="AQ38" s="95"/>
      <c r="AR38" s="95"/>
      <c r="AS38" s="95"/>
      <c r="AT38" s="95"/>
    </row>
    <row r="39" spans="1:48" ht="18.75">
      <c r="A39" s="7"/>
      <c r="B39" s="27"/>
      <c r="C39" s="27"/>
      <c r="D39" s="27"/>
      <c r="E39" s="27"/>
      <c r="F39" s="27"/>
      <c r="G39" s="27"/>
      <c r="H39" s="27"/>
      <c r="I39" s="26"/>
      <c r="J39" s="28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95"/>
      <c r="AP39" s="95"/>
      <c r="AQ39" s="95"/>
      <c r="AR39" s="95"/>
      <c r="AS39" s="95"/>
      <c r="AT39" s="95"/>
    </row>
    <row r="40" spans="1:48" ht="20.25">
      <c r="A40" s="7"/>
      <c r="B40" s="29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95"/>
      <c r="AP40" s="95"/>
      <c r="AQ40" s="95"/>
      <c r="AR40" s="95"/>
      <c r="AS40" s="95"/>
      <c r="AT40" s="95"/>
    </row>
    <row r="41" spans="1:48" ht="20.25">
      <c r="A41" s="7"/>
      <c r="B41" s="30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95"/>
      <c r="AP41" s="95"/>
      <c r="AQ41" s="95"/>
      <c r="AR41" s="95"/>
      <c r="AS41" s="95"/>
      <c r="AT41" s="95"/>
    </row>
    <row r="42" spans="1:48" ht="20.25">
      <c r="A42" s="7"/>
      <c r="B42" s="30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95"/>
      <c r="AP42" s="95"/>
      <c r="AQ42" s="95"/>
      <c r="AR42" s="95"/>
      <c r="AS42" s="95"/>
      <c r="AT42" s="95"/>
    </row>
    <row r="43" spans="1:48" ht="20.25" customHeight="1">
      <c r="A43" s="268" t="s">
        <v>13</v>
      </c>
      <c r="B43" s="268"/>
      <c r="C43" s="268"/>
      <c r="D43" s="268"/>
      <c r="E43" s="268"/>
      <c r="F43" s="268"/>
      <c r="G43" s="268"/>
      <c r="H43" s="268"/>
      <c r="I43" s="268"/>
      <c r="J43" s="268"/>
      <c r="K43" s="268"/>
      <c r="L43" s="268"/>
      <c r="M43" s="268"/>
      <c r="N43" s="268"/>
      <c r="O43" s="268"/>
      <c r="P43" s="268"/>
      <c r="Q43" s="268"/>
      <c r="R43" s="268"/>
      <c r="S43" s="268"/>
      <c r="T43" s="268"/>
      <c r="U43" s="268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95"/>
      <c r="AP43" s="95"/>
      <c r="AQ43" s="95"/>
      <c r="AR43" s="95"/>
      <c r="AS43" s="95"/>
      <c r="AT43" s="95"/>
    </row>
    <row r="44" spans="1:48" ht="21.75" customHeight="1" thickBot="1">
      <c r="A44" s="269"/>
      <c r="B44" s="269"/>
      <c r="C44" s="269"/>
      <c r="D44" s="269"/>
      <c r="E44" s="269"/>
      <c r="F44" s="269"/>
      <c r="G44" s="269"/>
      <c r="H44" s="269"/>
      <c r="I44" s="269"/>
      <c r="J44" s="269"/>
      <c r="K44" s="269"/>
      <c r="L44" s="269"/>
      <c r="M44" s="269"/>
      <c r="N44" s="269"/>
      <c r="O44" s="269"/>
      <c r="P44" s="269"/>
      <c r="Q44" s="269"/>
      <c r="R44" s="269"/>
      <c r="S44" s="269"/>
      <c r="T44" s="269"/>
      <c r="U44" s="269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95"/>
      <c r="AP44" s="95"/>
      <c r="AQ44" s="95"/>
      <c r="AR44" s="95"/>
      <c r="AS44" s="95"/>
      <c r="AT44" s="95"/>
    </row>
    <row r="45" spans="1:48" ht="15" customHeigh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207" t="s">
        <v>14</v>
      </c>
      <c r="W45" s="208"/>
      <c r="X45" s="208"/>
      <c r="Y45" s="208"/>
      <c r="Z45" s="208"/>
      <c r="AA45" s="209"/>
      <c r="AB45" s="31"/>
      <c r="AC45" s="207" t="s">
        <v>15</v>
      </c>
      <c r="AD45" s="208"/>
      <c r="AE45" s="208"/>
      <c r="AF45" s="208"/>
      <c r="AG45" s="208"/>
      <c r="AH45" s="209"/>
      <c r="AI45" s="273" t="s">
        <v>16</v>
      </c>
      <c r="AJ45" s="274"/>
      <c r="AK45" s="277" t="s">
        <v>17</v>
      </c>
      <c r="AL45" s="277"/>
      <c r="AM45" s="277"/>
      <c r="AN45" s="277"/>
      <c r="AO45" s="95"/>
      <c r="AP45" s="95"/>
      <c r="AQ45" s="95"/>
      <c r="AR45" s="95"/>
      <c r="AS45" s="95"/>
      <c r="AT45" s="95"/>
    </row>
    <row r="46" spans="1:48" ht="28.5" customHeight="1" thickBo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270"/>
      <c r="W46" s="271"/>
      <c r="X46" s="271"/>
      <c r="Y46" s="271"/>
      <c r="Z46" s="271"/>
      <c r="AA46" s="272"/>
      <c r="AB46" s="31"/>
      <c r="AC46" s="270"/>
      <c r="AD46" s="271"/>
      <c r="AE46" s="271"/>
      <c r="AF46" s="271"/>
      <c r="AG46" s="271"/>
      <c r="AH46" s="272"/>
      <c r="AI46" s="275"/>
      <c r="AJ46" s="276"/>
      <c r="AK46" s="277"/>
      <c r="AL46" s="277"/>
      <c r="AM46" s="277"/>
      <c r="AN46" s="277"/>
      <c r="AO46" s="95"/>
      <c r="AP46" s="95"/>
      <c r="AQ46" s="95"/>
      <c r="AR46" s="95"/>
      <c r="AS46" s="95"/>
      <c r="AT46" s="95"/>
    </row>
    <row r="47" spans="1:48" s="41" customFormat="1" ht="40.5" customHeight="1">
      <c r="A47" s="237" t="s">
        <v>18</v>
      </c>
      <c r="B47" s="237"/>
      <c r="C47" s="237"/>
      <c r="D47" s="237"/>
      <c r="E47" s="237"/>
      <c r="F47" s="237"/>
      <c r="G47" s="237"/>
      <c r="H47" s="237"/>
      <c r="I47" s="237"/>
      <c r="J47" s="237"/>
      <c r="K47" s="237"/>
      <c r="L47" s="237"/>
      <c r="M47" s="237"/>
      <c r="N47" s="237"/>
      <c r="O47" s="237"/>
      <c r="P47" s="237"/>
      <c r="Q47" s="237"/>
      <c r="R47" s="237"/>
      <c r="S47" s="237"/>
      <c r="T47" s="237"/>
      <c r="U47" s="238"/>
      <c r="V47" s="32">
        <v>1</v>
      </c>
      <c r="W47" s="33">
        <v>2</v>
      </c>
      <c r="X47" s="33">
        <v>3</v>
      </c>
      <c r="Y47" s="33">
        <v>4</v>
      </c>
      <c r="Z47" s="33">
        <v>5</v>
      </c>
      <c r="AA47" s="34" t="s">
        <v>19</v>
      </c>
      <c r="AB47" s="35" t="s">
        <v>20</v>
      </c>
      <c r="AC47" s="36">
        <v>1</v>
      </c>
      <c r="AD47" s="37">
        <v>2</v>
      </c>
      <c r="AE47" s="37">
        <v>3</v>
      </c>
      <c r="AF47" s="37">
        <v>4</v>
      </c>
      <c r="AG47" s="37">
        <v>5</v>
      </c>
      <c r="AH47" s="38" t="s">
        <v>19</v>
      </c>
      <c r="AI47" s="71" t="s">
        <v>21</v>
      </c>
      <c r="AJ47" s="71" t="s">
        <v>22</v>
      </c>
      <c r="AK47" s="39" t="s">
        <v>23</v>
      </c>
      <c r="AL47" s="40" t="s">
        <v>24</v>
      </c>
      <c r="AM47" s="40" t="s">
        <v>25</v>
      </c>
      <c r="AN47" s="40" t="s">
        <v>26</v>
      </c>
      <c r="AO47" s="95"/>
      <c r="AP47" s="95"/>
      <c r="AQ47" s="95"/>
      <c r="AR47" s="95"/>
      <c r="AS47" s="95"/>
      <c r="AT47" s="95"/>
      <c r="AU47"/>
      <c r="AV47"/>
    </row>
    <row r="48" spans="1:48" s="47" customFormat="1" ht="20.100000000000001" customHeight="1">
      <c r="A48" s="42" t="s">
        <v>28</v>
      </c>
      <c r="B48" s="278" t="s">
        <v>31</v>
      </c>
      <c r="C48" s="279"/>
      <c r="D48" s="279"/>
      <c r="E48" s="279"/>
      <c r="F48" s="279"/>
      <c r="G48" s="279"/>
      <c r="H48" s="279"/>
      <c r="I48" s="279"/>
      <c r="J48" s="279"/>
      <c r="K48" s="279"/>
      <c r="L48" s="279"/>
      <c r="M48" s="279"/>
      <c r="N48" s="279"/>
      <c r="O48" s="279"/>
      <c r="P48" s="279"/>
      <c r="Q48" s="279"/>
      <c r="R48" s="279"/>
      <c r="S48" s="279"/>
      <c r="T48" s="279"/>
      <c r="U48" s="280"/>
      <c r="V48" s="43">
        <f>+AP3</f>
        <v>0</v>
      </c>
      <c r="W48" s="43">
        <f t="shared" ref="W48:AA50" si="0">+AQ3</f>
        <v>0</v>
      </c>
      <c r="X48" s="43">
        <f t="shared" si="0"/>
        <v>0</v>
      </c>
      <c r="Y48" s="43">
        <f t="shared" si="0"/>
        <v>2</v>
      </c>
      <c r="Z48" s="43">
        <f t="shared" si="0"/>
        <v>6</v>
      </c>
      <c r="AA48" s="43">
        <f t="shared" si="0"/>
        <v>2</v>
      </c>
      <c r="AB48" s="43">
        <f>SUM(V48:AA48)</f>
        <v>10</v>
      </c>
      <c r="AC48" s="21">
        <f t="shared" ref="AC48:AH50" si="1">V48/$AB48</f>
        <v>0</v>
      </c>
      <c r="AD48" s="21">
        <f t="shared" si="1"/>
        <v>0</v>
      </c>
      <c r="AE48" s="21">
        <f t="shared" si="1"/>
        <v>0</v>
      </c>
      <c r="AF48" s="21">
        <f t="shared" si="1"/>
        <v>0.2</v>
      </c>
      <c r="AG48" s="21">
        <f t="shared" si="1"/>
        <v>0.6</v>
      </c>
      <c r="AH48" s="21">
        <f t="shared" si="1"/>
        <v>0.2</v>
      </c>
      <c r="AI48" s="44">
        <f>(V48+W48)/(V48+W48+X48+Y48+Z48)</f>
        <v>0</v>
      </c>
      <c r="AJ48" s="44">
        <f>(X48+Y48+Z48)/(V48+W48+X48+Y48+Z48)</f>
        <v>1</v>
      </c>
      <c r="AK48" s="45">
        <f>+BC3</f>
        <v>4.75</v>
      </c>
      <c r="AL48" s="45">
        <f t="shared" ref="AL48:AN50" si="2">+BD3</f>
        <v>0.46</v>
      </c>
      <c r="AM48" s="46">
        <f t="shared" si="2"/>
        <v>5</v>
      </c>
      <c r="AN48" s="46">
        <f t="shared" si="2"/>
        <v>5</v>
      </c>
      <c r="AO48" s="95"/>
      <c r="AP48" s="95"/>
      <c r="AQ48" s="95"/>
      <c r="AR48" s="95"/>
      <c r="AS48" s="95"/>
      <c r="AT48" s="95"/>
      <c r="AU48"/>
      <c r="AV48"/>
    </row>
    <row r="49" spans="1:48" s="47" customFormat="1" ht="20.100000000000001" customHeight="1">
      <c r="A49" s="42" t="s">
        <v>29</v>
      </c>
      <c r="B49" s="278" t="s">
        <v>32</v>
      </c>
      <c r="C49" s="279"/>
      <c r="D49" s="279"/>
      <c r="E49" s="279"/>
      <c r="F49" s="279"/>
      <c r="G49" s="279"/>
      <c r="H49" s="279"/>
      <c r="I49" s="279"/>
      <c r="J49" s="279"/>
      <c r="K49" s="279"/>
      <c r="L49" s="279"/>
      <c r="M49" s="279"/>
      <c r="N49" s="279"/>
      <c r="O49" s="279"/>
      <c r="P49" s="279"/>
      <c r="Q49" s="279"/>
      <c r="R49" s="279"/>
      <c r="S49" s="279"/>
      <c r="T49" s="279"/>
      <c r="U49" s="280"/>
      <c r="V49" s="43">
        <f t="shared" ref="V49:V50" si="3">+AP4</f>
        <v>1</v>
      </c>
      <c r="W49" s="43">
        <f t="shared" si="0"/>
        <v>0</v>
      </c>
      <c r="X49" s="43">
        <f t="shared" si="0"/>
        <v>0</v>
      </c>
      <c r="Y49" s="43">
        <f t="shared" si="0"/>
        <v>2</v>
      </c>
      <c r="Z49" s="43">
        <f t="shared" si="0"/>
        <v>6</v>
      </c>
      <c r="AA49" s="43">
        <f t="shared" si="0"/>
        <v>1</v>
      </c>
      <c r="AB49" s="43">
        <f t="shared" ref="AB49:AB50" si="4">SUM(V49:AA49)</f>
        <v>10</v>
      </c>
      <c r="AC49" s="21">
        <f t="shared" si="1"/>
        <v>0.1</v>
      </c>
      <c r="AD49" s="21">
        <f t="shared" si="1"/>
        <v>0</v>
      </c>
      <c r="AE49" s="21">
        <f t="shared" si="1"/>
        <v>0</v>
      </c>
      <c r="AF49" s="21">
        <f t="shared" si="1"/>
        <v>0.2</v>
      </c>
      <c r="AG49" s="21">
        <f t="shared" si="1"/>
        <v>0.6</v>
      </c>
      <c r="AH49" s="21">
        <f t="shared" si="1"/>
        <v>0.1</v>
      </c>
      <c r="AI49" s="44">
        <f>(V49+W49)/(V49+W49+X49+Y49+Z49)</f>
        <v>0.1111111111111111</v>
      </c>
      <c r="AJ49" s="44">
        <f>(X49+Y49+Z49)/(V49+W49+X49+Y49+Z49)</f>
        <v>0.88888888888888884</v>
      </c>
      <c r="AK49" s="45">
        <f t="shared" ref="AK49:AK50" si="5">+BC4</f>
        <v>4.33</v>
      </c>
      <c r="AL49" s="45">
        <f t="shared" si="2"/>
        <v>1.32</v>
      </c>
      <c r="AM49" s="46">
        <f t="shared" si="2"/>
        <v>5</v>
      </c>
      <c r="AN49" s="46">
        <f t="shared" si="2"/>
        <v>5</v>
      </c>
      <c r="AO49" s="95"/>
      <c r="AP49" s="95"/>
      <c r="AQ49" s="95"/>
      <c r="AR49" s="95"/>
      <c r="AS49" s="95"/>
      <c r="AT49" s="95"/>
      <c r="AU49"/>
      <c r="AV49"/>
    </row>
    <row r="50" spans="1:48" s="47" customFormat="1" ht="20.100000000000001" customHeight="1">
      <c r="A50" s="42" t="s">
        <v>30</v>
      </c>
      <c r="B50" s="278" t="s">
        <v>33</v>
      </c>
      <c r="C50" s="279"/>
      <c r="D50" s="279"/>
      <c r="E50" s="279"/>
      <c r="F50" s="279"/>
      <c r="G50" s="279"/>
      <c r="H50" s="279"/>
      <c r="I50" s="279"/>
      <c r="J50" s="279"/>
      <c r="K50" s="279"/>
      <c r="L50" s="279"/>
      <c r="M50" s="279"/>
      <c r="N50" s="279"/>
      <c r="O50" s="279"/>
      <c r="P50" s="279"/>
      <c r="Q50" s="279"/>
      <c r="R50" s="279"/>
      <c r="S50" s="279"/>
      <c r="T50" s="279"/>
      <c r="U50" s="280"/>
      <c r="V50" s="43">
        <f t="shared" si="3"/>
        <v>1</v>
      </c>
      <c r="W50" s="43">
        <f t="shared" si="0"/>
        <v>0</v>
      </c>
      <c r="X50" s="43">
        <f t="shared" si="0"/>
        <v>0</v>
      </c>
      <c r="Y50" s="43">
        <f t="shared" si="0"/>
        <v>3</v>
      </c>
      <c r="Z50" s="43">
        <f t="shared" si="0"/>
        <v>5</v>
      </c>
      <c r="AA50" s="43">
        <f t="shared" si="0"/>
        <v>1</v>
      </c>
      <c r="AB50" s="43">
        <f t="shared" si="4"/>
        <v>10</v>
      </c>
      <c r="AC50" s="21">
        <f t="shared" si="1"/>
        <v>0.1</v>
      </c>
      <c r="AD50" s="21">
        <f t="shared" si="1"/>
        <v>0</v>
      </c>
      <c r="AE50" s="21">
        <f t="shared" si="1"/>
        <v>0</v>
      </c>
      <c r="AF50" s="21">
        <f t="shared" si="1"/>
        <v>0.3</v>
      </c>
      <c r="AG50" s="21">
        <f t="shared" si="1"/>
        <v>0.5</v>
      </c>
      <c r="AH50" s="21">
        <f t="shared" si="1"/>
        <v>0.1</v>
      </c>
      <c r="AI50" s="44">
        <f>(V50+W50)/(V50+W50+X50+Y50+Z50)</f>
        <v>0.1111111111111111</v>
      </c>
      <c r="AJ50" s="44">
        <f>(X50+Y50+Z50)/(V50+W50+X50+Y50+Z50)</f>
        <v>0.88888888888888884</v>
      </c>
      <c r="AK50" s="45">
        <f t="shared" si="5"/>
        <v>4.22</v>
      </c>
      <c r="AL50" s="45">
        <f t="shared" si="2"/>
        <v>1.3</v>
      </c>
      <c r="AM50" s="46">
        <f t="shared" si="2"/>
        <v>5</v>
      </c>
      <c r="AN50" s="46">
        <f t="shared" si="2"/>
        <v>5</v>
      </c>
      <c r="AO50" s="95"/>
      <c r="AP50" s="95"/>
      <c r="AQ50" s="95"/>
      <c r="AR50" s="95"/>
      <c r="AS50" s="95"/>
      <c r="AT50" s="95"/>
      <c r="AU50"/>
      <c r="AV50"/>
    </row>
    <row r="51" spans="1:48" s="41" customFormat="1" ht="16.5" customHeight="1">
      <c r="A51" s="281"/>
      <c r="B51" s="281"/>
      <c r="C51" s="281"/>
      <c r="D51" s="281"/>
      <c r="E51" s="281"/>
      <c r="F51" s="281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95"/>
      <c r="AP51" s="95"/>
      <c r="AQ51" s="95"/>
      <c r="AR51" s="95"/>
      <c r="AS51" s="95"/>
      <c r="AT51" s="95"/>
      <c r="AU51"/>
      <c r="AV51"/>
    </row>
    <row r="52" spans="1:48" s="41" customFormat="1" ht="16.5" customHeight="1">
      <c r="A52" s="50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1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95"/>
      <c r="AP52" s="95"/>
      <c r="AQ52" s="95"/>
      <c r="AR52" s="95"/>
      <c r="AS52" s="95"/>
      <c r="AT52" s="95"/>
      <c r="AU52"/>
      <c r="AV52"/>
    </row>
    <row r="53" spans="1:48" s="41" customFormat="1" ht="20.25" customHeight="1">
      <c r="A53" s="52"/>
      <c r="B53" s="54"/>
      <c r="C53" s="52"/>
      <c r="D53" s="52"/>
      <c r="E53" s="52"/>
      <c r="F53" s="52"/>
      <c r="G53" s="52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M53" s="49"/>
      <c r="AN53" s="50"/>
      <c r="AO53" s="95"/>
      <c r="AP53" s="95"/>
      <c r="AQ53" s="95"/>
      <c r="AR53" s="95"/>
      <c r="AS53" s="95"/>
      <c r="AT53" s="95"/>
      <c r="AU53"/>
      <c r="AV53"/>
    </row>
    <row r="54" spans="1:48" s="41" customFormat="1" ht="20.25" customHeight="1">
      <c r="A54" s="268" t="s">
        <v>36</v>
      </c>
      <c r="B54" s="268"/>
      <c r="C54" s="268"/>
      <c r="D54" s="268"/>
      <c r="E54" s="268"/>
      <c r="F54" s="268"/>
      <c r="G54" s="268"/>
      <c r="H54" s="268"/>
      <c r="I54" s="268"/>
      <c r="J54" s="268"/>
      <c r="K54" s="268"/>
      <c r="L54" s="268"/>
      <c r="M54" s="268"/>
      <c r="N54" s="268"/>
      <c r="O54" s="268"/>
      <c r="P54" s="268"/>
      <c r="Q54" s="268"/>
      <c r="R54" s="268"/>
      <c r="S54" s="268"/>
      <c r="T54" s="268"/>
      <c r="U54" s="268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50"/>
      <c r="AO54" s="95"/>
      <c r="AP54" s="95"/>
      <c r="AQ54" s="95"/>
      <c r="AR54" s="95"/>
      <c r="AS54" s="95"/>
      <c r="AT54" s="95"/>
      <c r="AU54"/>
      <c r="AV54"/>
    </row>
    <row r="55" spans="1:48" s="41" customFormat="1" ht="20.25" customHeight="1" thickBot="1">
      <c r="A55" s="269"/>
      <c r="B55" s="269"/>
      <c r="C55" s="269"/>
      <c r="D55" s="269"/>
      <c r="E55" s="269"/>
      <c r="F55" s="269"/>
      <c r="G55" s="269"/>
      <c r="H55" s="269"/>
      <c r="I55" s="269"/>
      <c r="J55" s="269"/>
      <c r="K55" s="269"/>
      <c r="L55" s="269"/>
      <c r="M55" s="269"/>
      <c r="N55" s="269"/>
      <c r="O55" s="269"/>
      <c r="P55" s="269"/>
      <c r="Q55" s="269"/>
      <c r="R55" s="269"/>
      <c r="S55" s="269"/>
      <c r="T55" s="269"/>
      <c r="U55" s="26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50"/>
      <c r="AO55" s="95"/>
      <c r="AP55" s="95"/>
      <c r="AQ55" s="95"/>
      <c r="AR55" s="95"/>
      <c r="AS55" s="95"/>
      <c r="AT55" s="95"/>
      <c r="AU55"/>
      <c r="AV55"/>
    </row>
    <row r="56" spans="1:48" s="47" customFormat="1" ht="18.75" customHeight="1">
      <c r="A56" s="55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207" t="s">
        <v>14</v>
      </c>
      <c r="W56" s="208"/>
      <c r="X56" s="208"/>
      <c r="Y56" s="208"/>
      <c r="Z56" s="208"/>
      <c r="AA56" s="209"/>
      <c r="AB56" s="31"/>
      <c r="AC56" s="207" t="s">
        <v>15</v>
      </c>
      <c r="AD56" s="208"/>
      <c r="AE56" s="208"/>
      <c r="AF56" s="208"/>
      <c r="AG56" s="208"/>
      <c r="AH56" s="209"/>
      <c r="AI56" s="273" t="s">
        <v>16</v>
      </c>
      <c r="AJ56" s="274"/>
      <c r="AK56" s="277" t="s">
        <v>17</v>
      </c>
      <c r="AL56" s="277"/>
      <c r="AM56" s="277"/>
      <c r="AN56" s="277"/>
      <c r="AO56" s="95"/>
      <c r="AP56" s="95"/>
      <c r="AQ56" s="95"/>
      <c r="AR56" s="95"/>
      <c r="AS56" s="95"/>
      <c r="AT56" s="95"/>
      <c r="AU56"/>
      <c r="AV56"/>
    </row>
    <row r="57" spans="1:48" s="41" customFormat="1" ht="30.75" customHeight="1" thickBot="1">
      <c r="A57" s="48"/>
      <c r="B57" s="282"/>
      <c r="C57" s="282"/>
      <c r="D57" s="57"/>
      <c r="E57" s="57"/>
      <c r="F57" s="57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270"/>
      <c r="W57" s="271"/>
      <c r="X57" s="271"/>
      <c r="Y57" s="271"/>
      <c r="Z57" s="271"/>
      <c r="AA57" s="272"/>
      <c r="AB57" s="31"/>
      <c r="AC57" s="270"/>
      <c r="AD57" s="271"/>
      <c r="AE57" s="271"/>
      <c r="AF57" s="271"/>
      <c r="AG57" s="271"/>
      <c r="AH57" s="272"/>
      <c r="AI57" s="275"/>
      <c r="AJ57" s="276"/>
      <c r="AK57" s="277"/>
      <c r="AL57" s="277"/>
      <c r="AM57" s="277"/>
      <c r="AN57" s="277"/>
      <c r="AO57" s="95"/>
      <c r="AP57" s="95"/>
      <c r="AQ57" s="95"/>
      <c r="AR57" s="95"/>
      <c r="AS57" s="95"/>
      <c r="AT57" s="95"/>
      <c r="AU57"/>
      <c r="AV57"/>
    </row>
    <row r="58" spans="1:48" s="41" customFormat="1" ht="36.75" customHeight="1">
      <c r="A58" s="237" t="s">
        <v>78</v>
      </c>
      <c r="B58" s="237"/>
      <c r="C58" s="237"/>
      <c r="D58" s="237"/>
      <c r="E58" s="237"/>
      <c r="F58" s="237"/>
      <c r="G58" s="237"/>
      <c r="H58" s="237"/>
      <c r="I58" s="237"/>
      <c r="J58" s="237"/>
      <c r="K58" s="237"/>
      <c r="L58" s="237"/>
      <c r="M58" s="237"/>
      <c r="N58" s="237"/>
      <c r="O58" s="237"/>
      <c r="P58" s="237"/>
      <c r="Q58" s="237"/>
      <c r="R58" s="237"/>
      <c r="S58" s="237"/>
      <c r="T58" s="237"/>
      <c r="U58" s="238"/>
      <c r="V58" s="32">
        <v>1</v>
      </c>
      <c r="W58" s="33">
        <v>2</v>
      </c>
      <c r="X58" s="33">
        <v>3</v>
      </c>
      <c r="Y58" s="33">
        <v>4</v>
      </c>
      <c r="Z58" s="33">
        <v>5</v>
      </c>
      <c r="AA58" s="34" t="s">
        <v>19</v>
      </c>
      <c r="AB58" s="35" t="s">
        <v>20</v>
      </c>
      <c r="AC58" s="36">
        <v>1</v>
      </c>
      <c r="AD58" s="37">
        <v>2</v>
      </c>
      <c r="AE58" s="37">
        <v>3</v>
      </c>
      <c r="AF58" s="37">
        <v>4</v>
      </c>
      <c r="AG58" s="37">
        <v>5</v>
      </c>
      <c r="AH58" s="38" t="s">
        <v>19</v>
      </c>
      <c r="AI58" s="71" t="s">
        <v>21</v>
      </c>
      <c r="AJ58" s="71" t="s">
        <v>22</v>
      </c>
      <c r="AK58" s="39" t="s">
        <v>23</v>
      </c>
      <c r="AL58" s="40" t="s">
        <v>24</v>
      </c>
      <c r="AM58" s="40" t="s">
        <v>25</v>
      </c>
      <c r="AN58" s="40" t="s">
        <v>26</v>
      </c>
      <c r="AO58" s="95"/>
      <c r="AP58" s="95"/>
      <c r="AQ58" s="95"/>
      <c r="AR58" s="95"/>
      <c r="AS58" s="95"/>
      <c r="AT58" s="95"/>
      <c r="AU58"/>
      <c r="AV58"/>
    </row>
    <row r="59" spans="1:48" s="47" customFormat="1" ht="18.75" customHeight="1">
      <c r="A59" s="42" t="s">
        <v>79</v>
      </c>
      <c r="B59" s="278" t="s">
        <v>39</v>
      </c>
      <c r="C59" s="279"/>
      <c r="D59" s="279"/>
      <c r="E59" s="279"/>
      <c r="F59" s="279"/>
      <c r="G59" s="279"/>
      <c r="H59" s="279"/>
      <c r="I59" s="279"/>
      <c r="J59" s="279"/>
      <c r="K59" s="279"/>
      <c r="L59" s="279"/>
      <c r="M59" s="279"/>
      <c r="N59" s="279"/>
      <c r="O59" s="279"/>
      <c r="P59" s="279"/>
      <c r="Q59" s="279"/>
      <c r="R59" s="279"/>
      <c r="S59" s="279"/>
      <c r="T59" s="279"/>
      <c r="U59" s="280"/>
      <c r="V59" s="43">
        <f>+AP6</f>
        <v>0</v>
      </c>
      <c r="W59" s="43">
        <f t="shared" ref="W59:AA60" si="6">+AQ6</f>
        <v>1</v>
      </c>
      <c r="X59" s="43">
        <f t="shared" si="6"/>
        <v>1</v>
      </c>
      <c r="Y59" s="43">
        <f t="shared" si="6"/>
        <v>3</v>
      </c>
      <c r="Z59" s="43">
        <f t="shared" si="6"/>
        <v>5</v>
      </c>
      <c r="AA59" s="43">
        <f t="shared" si="6"/>
        <v>0</v>
      </c>
      <c r="AB59" s="43">
        <f>SUM(V59:AA59)</f>
        <v>10</v>
      </c>
      <c r="AC59" s="21">
        <f t="shared" ref="AC59:AH60" si="7">V59/$AB59</f>
        <v>0</v>
      </c>
      <c r="AD59" s="21">
        <f t="shared" si="7"/>
        <v>0.1</v>
      </c>
      <c r="AE59" s="21">
        <f t="shared" si="7"/>
        <v>0.1</v>
      </c>
      <c r="AF59" s="21">
        <f t="shared" si="7"/>
        <v>0.3</v>
      </c>
      <c r="AG59" s="21">
        <f t="shared" si="7"/>
        <v>0.5</v>
      </c>
      <c r="AH59" s="21">
        <f t="shared" si="7"/>
        <v>0</v>
      </c>
      <c r="AI59" s="44">
        <f>(V59+W59)/(V59+W59+X59+Y59+Z59)</f>
        <v>0.1</v>
      </c>
      <c r="AJ59" s="44">
        <f>(X59+Y59+Z59)/(V59+W59+X59+Y59+Z59)</f>
        <v>0.9</v>
      </c>
      <c r="AK59" s="45">
        <f>+BC6</f>
        <v>4.2</v>
      </c>
      <c r="AL59" s="45">
        <f t="shared" ref="AL59:AN60" si="8">+BD6</f>
        <v>1.03</v>
      </c>
      <c r="AM59" s="46">
        <f t="shared" si="8"/>
        <v>5</v>
      </c>
      <c r="AN59" s="46">
        <f t="shared" si="8"/>
        <v>5</v>
      </c>
      <c r="AO59" s="95"/>
      <c r="AP59" s="95"/>
      <c r="AQ59" s="95"/>
      <c r="AR59" s="95"/>
      <c r="AS59" s="95"/>
      <c r="AT59" s="95"/>
      <c r="AU59"/>
      <c r="AV59"/>
    </row>
    <row r="60" spans="1:48" s="47" customFormat="1" ht="18.75" customHeight="1">
      <c r="A60" s="42" t="s">
        <v>80</v>
      </c>
      <c r="B60" s="278" t="s">
        <v>40</v>
      </c>
      <c r="C60" s="279"/>
      <c r="D60" s="279"/>
      <c r="E60" s="279"/>
      <c r="F60" s="279"/>
      <c r="G60" s="279"/>
      <c r="H60" s="279"/>
      <c r="I60" s="279"/>
      <c r="J60" s="279"/>
      <c r="K60" s="279"/>
      <c r="L60" s="279"/>
      <c r="M60" s="279"/>
      <c r="N60" s="279"/>
      <c r="O60" s="279"/>
      <c r="P60" s="279"/>
      <c r="Q60" s="279"/>
      <c r="R60" s="279"/>
      <c r="S60" s="279"/>
      <c r="T60" s="279"/>
      <c r="U60" s="280"/>
      <c r="V60" s="43">
        <f>+AP7</f>
        <v>1</v>
      </c>
      <c r="W60" s="43">
        <f t="shared" si="6"/>
        <v>2</v>
      </c>
      <c r="X60" s="43">
        <f t="shared" si="6"/>
        <v>0</v>
      </c>
      <c r="Y60" s="43">
        <f t="shared" si="6"/>
        <v>1</v>
      </c>
      <c r="Z60" s="43">
        <f t="shared" si="6"/>
        <v>6</v>
      </c>
      <c r="AA60" s="43">
        <f t="shared" si="6"/>
        <v>0</v>
      </c>
      <c r="AB60" s="43">
        <f>SUM(V60:AA60)</f>
        <v>10</v>
      </c>
      <c r="AC60" s="21">
        <f t="shared" si="7"/>
        <v>0.1</v>
      </c>
      <c r="AD60" s="21">
        <f t="shared" si="7"/>
        <v>0.2</v>
      </c>
      <c r="AE60" s="21">
        <f t="shared" si="7"/>
        <v>0</v>
      </c>
      <c r="AF60" s="21">
        <f t="shared" si="7"/>
        <v>0.1</v>
      </c>
      <c r="AG60" s="21">
        <f t="shared" si="7"/>
        <v>0.6</v>
      </c>
      <c r="AH60" s="21">
        <f t="shared" si="7"/>
        <v>0</v>
      </c>
      <c r="AI60" s="44">
        <f>(V60+W60)/(V60+W60+X60+Y60+Z60)</f>
        <v>0.3</v>
      </c>
      <c r="AJ60" s="44">
        <f>(X60+Y60+Z60)/(V60+W60+X60+Y60+Z60)</f>
        <v>0.7</v>
      </c>
      <c r="AK60" s="45">
        <f>+BC7</f>
        <v>3.9</v>
      </c>
      <c r="AL60" s="45">
        <f t="shared" si="8"/>
        <v>1.6</v>
      </c>
      <c r="AM60" s="46">
        <f t="shared" si="8"/>
        <v>5</v>
      </c>
      <c r="AN60" s="46">
        <f t="shared" si="8"/>
        <v>5</v>
      </c>
      <c r="AO60" s="95"/>
      <c r="AP60" s="95"/>
      <c r="AQ60" s="95"/>
      <c r="AR60" s="95"/>
      <c r="AS60" s="95"/>
      <c r="AT60" s="95"/>
      <c r="AU60"/>
      <c r="AV60"/>
    </row>
    <row r="61" spans="1:48" s="41" customFormat="1" ht="16.5" customHeight="1">
      <c r="A61" s="281"/>
      <c r="B61" s="281"/>
      <c r="C61" s="281"/>
      <c r="D61" s="281"/>
      <c r="E61" s="281"/>
      <c r="F61" s="281"/>
      <c r="G61" s="48"/>
      <c r="H61" s="48"/>
      <c r="I61" s="48"/>
      <c r="J61" s="48"/>
      <c r="K61" s="59"/>
      <c r="L61" s="59"/>
      <c r="M61" s="48"/>
      <c r="N61" s="48"/>
      <c r="O61" s="48"/>
      <c r="P61" s="49"/>
      <c r="Q61" s="49"/>
      <c r="R61" s="49"/>
      <c r="S61" s="49"/>
      <c r="T61" s="59"/>
      <c r="U61" s="59"/>
      <c r="V61" s="49"/>
      <c r="W61" s="49"/>
      <c r="X61" s="49"/>
      <c r="Y61" s="49"/>
      <c r="Z61" s="49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95"/>
      <c r="AP61" s="95"/>
      <c r="AQ61" s="95"/>
      <c r="AR61" s="95"/>
      <c r="AS61" s="95"/>
      <c r="AT61" s="95"/>
      <c r="AU61"/>
      <c r="AV61"/>
    </row>
    <row r="62" spans="1:48" s="41" customFormat="1" ht="16.5" customHeight="1">
      <c r="A62" s="48"/>
      <c r="B62" s="63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50"/>
      <c r="AO62" s="95"/>
      <c r="AP62" s="95"/>
      <c r="AQ62" s="95"/>
      <c r="AR62" s="95"/>
      <c r="AS62" s="95"/>
      <c r="AT62" s="95"/>
      <c r="AU62"/>
      <c r="AV62"/>
    </row>
    <row r="63" spans="1:48" s="41" customFormat="1" ht="16.5" customHeight="1">
      <c r="A63" s="48"/>
      <c r="B63" s="63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50"/>
      <c r="AO63" s="95"/>
      <c r="AP63" s="95"/>
      <c r="AQ63" s="95"/>
      <c r="AR63" s="95"/>
      <c r="AS63" s="95"/>
      <c r="AT63" s="95"/>
      <c r="AU63"/>
      <c r="AV63"/>
    </row>
    <row r="64" spans="1:48" s="41" customFormat="1" ht="16.5" customHeight="1">
      <c r="A64" s="48"/>
      <c r="B64" s="63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50"/>
      <c r="AO64" s="95"/>
      <c r="AP64" s="95"/>
      <c r="AQ64" s="95"/>
      <c r="AR64" s="95"/>
      <c r="AS64" s="95"/>
      <c r="AT64" s="95"/>
      <c r="AU64"/>
      <c r="AV64"/>
    </row>
    <row r="65" spans="1:48" s="41" customFormat="1" ht="16.5" customHeight="1">
      <c r="A65" s="52"/>
      <c r="B65" s="52"/>
      <c r="C65" s="58"/>
      <c r="D65" s="48"/>
      <c r="E65" s="48"/>
      <c r="F65" s="48"/>
      <c r="G65" s="48"/>
      <c r="H65" s="48"/>
      <c r="I65" s="48"/>
      <c r="J65" s="48"/>
      <c r="K65" s="59"/>
      <c r="L65" s="59"/>
      <c r="M65" s="48"/>
      <c r="N65" s="48"/>
      <c r="O65" s="48"/>
      <c r="P65" s="49"/>
      <c r="Q65" s="49"/>
      <c r="R65" s="49"/>
      <c r="S65" s="49"/>
      <c r="T65" s="59"/>
      <c r="U65" s="59"/>
      <c r="V65" s="49"/>
      <c r="W65" s="49"/>
      <c r="X65" s="49"/>
      <c r="Y65" s="49"/>
      <c r="Z65" s="49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0"/>
      <c r="AN65" s="50"/>
      <c r="AO65" s="95"/>
      <c r="AP65" s="95"/>
      <c r="AQ65" s="95"/>
      <c r="AR65" s="95"/>
      <c r="AS65" s="95"/>
      <c r="AT65" s="95"/>
      <c r="AU65"/>
      <c r="AV65"/>
    </row>
    <row r="66" spans="1:48" s="41" customFormat="1" ht="16.5" customHeight="1">
      <c r="A66" s="268" t="s">
        <v>41</v>
      </c>
      <c r="B66" s="268"/>
      <c r="C66" s="268"/>
      <c r="D66" s="268"/>
      <c r="E66" s="268"/>
      <c r="F66" s="268"/>
      <c r="G66" s="268"/>
      <c r="H66" s="268"/>
      <c r="I66" s="268"/>
      <c r="J66" s="268"/>
      <c r="K66" s="268"/>
      <c r="L66" s="268"/>
      <c r="M66" s="268"/>
      <c r="N66" s="268"/>
      <c r="O66" s="268"/>
      <c r="P66" s="268"/>
      <c r="Q66" s="268"/>
      <c r="R66" s="268"/>
      <c r="S66" s="268"/>
      <c r="T66" s="268"/>
      <c r="U66" s="268"/>
      <c r="V66" s="49"/>
      <c r="W66" s="49"/>
      <c r="X66" s="49"/>
      <c r="Y66" s="49"/>
      <c r="Z66" s="49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95"/>
      <c r="AP66" s="95"/>
      <c r="AQ66" s="95"/>
      <c r="AR66" s="95"/>
      <c r="AS66" s="95"/>
      <c r="AT66" s="95"/>
      <c r="AU66"/>
      <c r="AV66"/>
    </row>
    <row r="67" spans="1:48" s="41" customFormat="1" ht="16.5" customHeight="1" thickBot="1">
      <c r="A67" s="269"/>
      <c r="B67" s="269"/>
      <c r="C67" s="269"/>
      <c r="D67" s="269"/>
      <c r="E67" s="269"/>
      <c r="F67" s="269"/>
      <c r="G67" s="269"/>
      <c r="H67" s="269"/>
      <c r="I67" s="269"/>
      <c r="J67" s="269"/>
      <c r="K67" s="269"/>
      <c r="L67" s="269"/>
      <c r="M67" s="269"/>
      <c r="N67" s="269"/>
      <c r="O67" s="269"/>
      <c r="P67" s="269"/>
      <c r="Q67" s="269"/>
      <c r="R67" s="269"/>
      <c r="S67" s="269"/>
      <c r="T67" s="269"/>
      <c r="U67" s="269"/>
      <c r="V67" s="49"/>
      <c r="W67" s="49"/>
      <c r="X67" s="49"/>
      <c r="Y67" s="49"/>
      <c r="Z67" s="49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50"/>
      <c r="AN67" s="50"/>
      <c r="AO67" s="95"/>
      <c r="AP67" s="95"/>
      <c r="AQ67" s="95"/>
      <c r="AR67" s="95"/>
      <c r="AS67" s="95"/>
      <c r="AT67" s="95"/>
      <c r="AU67"/>
      <c r="AV67"/>
    </row>
    <row r="68" spans="1:48" s="41" customFormat="1" ht="16.5" customHeight="1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207" t="s">
        <v>14</v>
      </c>
      <c r="W68" s="208"/>
      <c r="X68" s="208"/>
      <c r="Y68" s="208"/>
      <c r="Z68" s="208"/>
      <c r="AA68" s="209"/>
      <c r="AB68" s="31"/>
      <c r="AC68" s="207" t="s">
        <v>15</v>
      </c>
      <c r="AD68" s="208"/>
      <c r="AE68" s="208"/>
      <c r="AF68" s="208"/>
      <c r="AG68" s="208"/>
      <c r="AH68" s="209"/>
      <c r="AI68" s="273" t="s">
        <v>16</v>
      </c>
      <c r="AJ68" s="274"/>
      <c r="AK68" s="277" t="s">
        <v>17</v>
      </c>
      <c r="AL68" s="277"/>
      <c r="AM68" s="277"/>
      <c r="AN68" s="277"/>
      <c r="AO68" s="95"/>
      <c r="AP68" s="95"/>
      <c r="AQ68" s="95"/>
      <c r="AR68" s="95"/>
      <c r="AS68" s="95"/>
      <c r="AT68" s="95"/>
      <c r="AU68"/>
      <c r="AV68"/>
    </row>
    <row r="69" spans="1:48" s="41" customFormat="1" ht="21" customHeight="1" thickBot="1">
      <c r="A69" s="206" t="s">
        <v>37</v>
      </c>
      <c r="B69" s="206"/>
      <c r="C69" s="206"/>
      <c r="D69" s="206"/>
      <c r="E69" s="206"/>
      <c r="F69" s="206"/>
      <c r="G69" s="206"/>
      <c r="H69" s="206"/>
      <c r="I69" s="206"/>
      <c r="J69" s="206"/>
      <c r="K69" s="206"/>
      <c r="L69" s="206"/>
      <c r="M69" s="206"/>
      <c r="N69" s="206"/>
      <c r="O69" s="206"/>
      <c r="P69" s="206"/>
      <c r="Q69" s="206"/>
      <c r="R69" s="206"/>
      <c r="S69" s="206"/>
      <c r="T69" s="206"/>
      <c r="U69" s="253"/>
      <c r="V69" s="270"/>
      <c r="W69" s="271"/>
      <c r="X69" s="271"/>
      <c r="Y69" s="271"/>
      <c r="Z69" s="271"/>
      <c r="AA69" s="272"/>
      <c r="AB69" s="31"/>
      <c r="AC69" s="270"/>
      <c r="AD69" s="271"/>
      <c r="AE69" s="271"/>
      <c r="AF69" s="271"/>
      <c r="AG69" s="271"/>
      <c r="AH69" s="272"/>
      <c r="AI69" s="275"/>
      <c r="AJ69" s="276"/>
      <c r="AK69" s="277"/>
      <c r="AL69" s="277"/>
      <c r="AM69" s="277"/>
      <c r="AN69" s="277"/>
      <c r="AO69" s="95"/>
      <c r="AP69" s="95"/>
      <c r="AQ69" s="95"/>
      <c r="AR69" s="95"/>
      <c r="AS69" s="95"/>
      <c r="AT69" s="95"/>
      <c r="AU69"/>
      <c r="AV69"/>
    </row>
    <row r="70" spans="1:48" s="41" customFormat="1" ht="31.5" customHeight="1">
      <c r="A70" s="237"/>
      <c r="B70" s="237"/>
      <c r="C70" s="237"/>
      <c r="D70" s="237"/>
      <c r="E70" s="237"/>
      <c r="F70" s="237"/>
      <c r="G70" s="237"/>
      <c r="H70" s="237"/>
      <c r="I70" s="237"/>
      <c r="J70" s="237"/>
      <c r="K70" s="237"/>
      <c r="L70" s="237"/>
      <c r="M70" s="237"/>
      <c r="N70" s="237"/>
      <c r="O70" s="237"/>
      <c r="P70" s="237"/>
      <c r="Q70" s="237"/>
      <c r="R70" s="237"/>
      <c r="S70" s="237"/>
      <c r="T70" s="237"/>
      <c r="U70" s="238"/>
      <c r="V70" s="32">
        <v>1</v>
      </c>
      <c r="W70" s="33">
        <v>2</v>
      </c>
      <c r="X70" s="33">
        <v>3</v>
      </c>
      <c r="Y70" s="33">
        <v>4</v>
      </c>
      <c r="Z70" s="33">
        <v>5</v>
      </c>
      <c r="AA70" s="34" t="s">
        <v>19</v>
      </c>
      <c r="AB70" s="35" t="s">
        <v>20</v>
      </c>
      <c r="AC70" s="36">
        <v>1</v>
      </c>
      <c r="AD70" s="37">
        <v>2</v>
      </c>
      <c r="AE70" s="37">
        <v>3</v>
      </c>
      <c r="AF70" s="37">
        <v>4</v>
      </c>
      <c r="AG70" s="37">
        <v>5</v>
      </c>
      <c r="AH70" s="38" t="s">
        <v>19</v>
      </c>
      <c r="AI70" s="71" t="s">
        <v>21</v>
      </c>
      <c r="AJ70" s="71" t="s">
        <v>22</v>
      </c>
      <c r="AK70" s="39" t="s">
        <v>23</v>
      </c>
      <c r="AL70" s="40" t="s">
        <v>24</v>
      </c>
      <c r="AM70" s="40" t="s">
        <v>25</v>
      </c>
      <c r="AN70" s="40" t="s">
        <v>26</v>
      </c>
      <c r="AO70" s="95"/>
      <c r="AP70" s="95"/>
      <c r="AQ70" s="95"/>
      <c r="AR70" s="95"/>
      <c r="AS70" s="95"/>
      <c r="AT70" s="95"/>
      <c r="AU70"/>
      <c r="AV70"/>
    </row>
    <row r="71" spans="1:48" s="41" customFormat="1" ht="16.5" customHeight="1">
      <c r="A71" s="42" t="s">
        <v>38</v>
      </c>
      <c r="B71" s="278" t="s">
        <v>81</v>
      </c>
      <c r="C71" s="279"/>
      <c r="D71" s="279"/>
      <c r="E71" s="279"/>
      <c r="F71" s="279"/>
      <c r="G71" s="279"/>
      <c r="H71" s="279"/>
      <c r="I71" s="279"/>
      <c r="J71" s="279"/>
      <c r="K71" s="279"/>
      <c r="L71" s="279"/>
      <c r="M71" s="279"/>
      <c r="N71" s="279"/>
      <c r="O71" s="279"/>
      <c r="P71" s="279"/>
      <c r="Q71" s="279"/>
      <c r="R71" s="279"/>
      <c r="S71" s="279"/>
      <c r="T71" s="279"/>
      <c r="U71" s="280"/>
      <c r="V71" s="43">
        <f>+AP8</f>
        <v>1</v>
      </c>
      <c r="W71" s="43">
        <f t="shared" ref="W71:AA71" si="9">+AQ8</f>
        <v>0</v>
      </c>
      <c r="X71" s="43">
        <f t="shared" si="9"/>
        <v>0</v>
      </c>
      <c r="Y71" s="43">
        <f t="shared" si="9"/>
        <v>2</v>
      </c>
      <c r="Z71" s="43">
        <f t="shared" si="9"/>
        <v>5</v>
      </c>
      <c r="AA71" s="43">
        <f t="shared" si="9"/>
        <v>2</v>
      </c>
      <c r="AB71" s="43">
        <f>SUM(V71:AA71)</f>
        <v>10</v>
      </c>
      <c r="AC71" s="21">
        <f t="shared" ref="AC71:AH71" si="10">V71/$AB71</f>
        <v>0.1</v>
      </c>
      <c r="AD71" s="21">
        <f t="shared" si="10"/>
        <v>0</v>
      </c>
      <c r="AE71" s="21">
        <f t="shared" si="10"/>
        <v>0</v>
      </c>
      <c r="AF71" s="21">
        <f t="shared" si="10"/>
        <v>0.2</v>
      </c>
      <c r="AG71" s="21">
        <f t="shared" si="10"/>
        <v>0.5</v>
      </c>
      <c r="AH71" s="21">
        <f t="shared" si="10"/>
        <v>0.2</v>
      </c>
      <c r="AI71" s="44">
        <f>(V71+W71)/(V71+W71+X71+Y71+Z71)</f>
        <v>0.125</v>
      </c>
      <c r="AJ71" s="44">
        <f>(X71+Y71+Z71)/(V71+W71+X71+Y71+Z71)</f>
        <v>0.875</v>
      </c>
      <c r="AK71" s="45">
        <f>+BC8</f>
        <v>4.25</v>
      </c>
      <c r="AL71" s="45">
        <f t="shared" ref="AL71:AN71" si="11">+BD8</f>
        <v>1.39</v>
      </c>
      <c r="AM71" s="46">
        <f t="shared" si="11"/>
        <v>5</v>
      </c>
      <c r="AN71" s="46">
        <f t="shared" si="11"/>
        <v>5</v>
      </c>
      <c r="AO71" s="95"/>
      <c r="AP71" s="95"/>
      <c r="AQ71" s="95"/>
      <c r="AR71" s="95"/>
      <c r="AS71" s="95"/>
      <c r="AT71" s="95"/>
      <c r="AU71"/>
      <c r="AV71"/>
    </row>
    <row r="72" spans="1:48" s="41" customFormat="1" ht="16.5" customHeight="1">
      <c r="A72" s="281"/>
      <c r="B72" s="281"/>
      <c r="C72" s="281"/>
      <c r="D72" s="281"/>
      <c r="E72" s="281"/>
      <c r="F72" s="281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56"/>
      <c r="T72" s="56"/>
      <c r="U72" s="56"/>
      <c r="V72" s="72"/>
      <c r="W72" s="72"/>
      <c r="X72" s="72"/>
      <c r="Y72" s="72"/>
      <c r="Z72" s="72"/>
      <c r="AA72" s="72"/>
      <c r="AB72" s="72"/>
      <c r="AC72" s="69"/>
      <c r="AD72" s="69"/>
      <c r="AE72" s="69"/>
      <c r="AF72" s="69"/>
      <c r="AG72" s="69"/>
      <c r="AH72" s="69"/>
      <c r="AI72" s="69"/>
      <c r="AJ72" s="69"/>
      <c r="AK72" s="73"/>
      <c r="AL72" s="73"/>
      <c r="AM72" s="72"/>
      <c r="AN72" s="72"/>
      <c r="AO72" s="95"/>
      <c r="AP72" s="95"/>
      <c r="AQ72" s="95"/>
      <c r="AR72" s="95"/>
      <c r="AS72" s="95"/>
      <c r="AT72" s="95"/>
      <c r="AU72"/>
      <c r="AV72"/>
    </row>
    <row r="73" spans="1:48" s="41" customFormat="1" ht="16.5" customHeight="1">
      <c r="A73" s="67"/>
      <c r="B73" s="56"/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6"/>
      <c r="T73" s="56"/>
      <c r="U73" s="56"/>
      <c r="V73" s="72"/>
      <c r="W73" s="72"/>
      <c r="X73" s="72"/>
      <c r="Y73" s="72"/>
      <c r="Z73" s="72"/>
      <c r="AA73" s="72"/>
      <c r="AB73" s="72"/>
      <c r="AC73" s="69"/>
      <c r="AD73" s="69"/>
      <c r="AE73" s="69"/>
      <c r="AF73" s="69"/>
      <c r="AG73" s="69"/>
      <c r="AH73" s="69"/>
      <c r="AI73" s="69"/>
      <c r="AJ73" s="69"/>
      <c r="AK73" s="73"/>
      <c r="AL73" s="73"/>
      <c r="AM73" s="72"/>
      <c r="AN73" s="72"/>
      <c r="AO73" s="95"/>
      <c r="AP73" s="95"/>
      <c r="AQ73" s="95"/>
      <c r="AR73" s="95"/>
      <c r="AS73" s="95"/>
      <c r="AT73" s="95"/>
      <c r="AU73"/>
      <c r="AV73"/>
    </row>
    <row r="74" spans="1:48" s="41" customFormat="1" ht="16.5" customHeight="1">
      <c r="A74" s="67"/>
      <c r="B74" s="56"/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72"/>
      <c r="W74" s="72"/>
      <c r="X74" s="72"/>
      <c r="Y74" s="72"/>
      <c r="Z74" s="72"/>
      <c r="AA74" s="72"/>
      <c r="AB74" s="72"/>
      <c r="AC74" s="69"/>
      <c r="AD74" s="69"/>
      <c r="AE74" s="69"/>
      <c r="AF74" s="69"/>
      <c r="AG74" s="69"/>
      <c r="AH74" s="69"/>
      <c r="AI74" s="69"/>
      <c r="AJ74" s="69"/>
      <c r="AK74" s="73"/>
      <c r="AL74" s="73"/>
      <c r="AM74" s="72"/>
      <c r="AN74" s="72"/>
      <c r="AO74" s="95"/>
      <c r="AP74" s="95"/>
      <c r="AQ74" s="95"/>
      <c r="AR74" s="95"/>
      <c r="AS74" s="95"/>
      <c r="AT74" s="95"/>
      <c r="AU74"/>
      <c r="AV74"/>
    </row>
    <row r="75" spans="1:48" s="41" customFormat="1" ht="16.5" customHeight="1">
      <c r="A75" s="268" t="s">
        <v>42</v>
      </c>
      <c r="B75" s="268"/>
      <c r="C75" s="268"/>
      <c r="D75" s="268"/>
      <c r="E75" s="268"/>
      <c r="F75" s="268"/>
      <c r="G75" s="268"/>
      <c r="H75" s="268"/>
      <c r="I75" s="268"/>
      <c r="J75" s="268"/>
      <c r="K75" s="268"/>
      <c r="L75" s="268"/>
      <c r="M75" s="268"/>
      <c r="N75" s="268"/>
      <c r="O75" s="268"/>
      <c r="P75" s="268"/>
      <c r="Q75" s="268"/>
      <c r="R75" s="268"/>
      <c r="S75" s="268"/>
      <c r="T75" s="268"/>
      <c r="U75" s="268"/>
      <c r="V75" s="72"/>
      <c r="W75" s="72"/>
      <c r="X75" s="72"/>
      <c r="Y75" s="72"/>
      <c r="Z75" s="72"/>
      <c r="AA75" s="72"/>
      <c r="AB75" s="72"/>
      <c r="AC75" s="69"/>
      <c r="AD75" s="69"/>
      <c r="AE75" s="69"/>
      <c r="AF75" s="69"/>
      <c r="AG75" s="69"/>
      <c r="AH75" s="69"/>
      <c r="AI75" s="69"/>
      <c r="AJ75" s="69"/>
      <c r="AK75" s="73"/>
      <c r="AL75" s="73"/>
      <c r="AM75" s="72"/>
      <c r="AN75" s="72"/>
      <c r="AO75" s="95"/>
      <c r="AP75" s="95"/>
      <c r="AQ75" s="95"/>
      <c r="AR75" s="95"/>
      <c r="AS75" s="95"/>
      <c r="AT75" s="95"/>
      <c r="AU75"/>
      <c r="AV75"/>
    </row>
    <row r="76" spans="1:48" s="41" customFormat="1" ht="16.5" customHeight="1" thickBot="1">
      <c r="A76" s="269"/>
      <c r="B76" s="269"/>
      <c r="C76" s="269"/>
      <c r="D76" s="269"/>
      <c r="E76" s="269"/>
      <c r="F76" s="269"/>
      <c r="G76" s="269"/>
      <c r="H76" s="269"/>
      <c r="I76" s="269"/>
      <c r="J76" s="269"/>
      <c r="K76" s="269"/>
      <c r="L76" s="269"/>
      <c r="M76" s="269"/>
      <c r="N76" s="269"/>
      <c r="O76" s="269"/>
      <c r="P76" s="269"/>
      <c r="Q76" s="269"/>
      <c r="R76" s="269"/>
      <c r="S76" s="269"/>
      <c r="T76" s="269"/>
      <c r="U76" s="26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49"/>
      <c r="AJ76" s="49"/>
      <c r="AK76" s="49"/>
      <c r="AL76" s="49"/>
      <c r="AM76" s="49"/>
      <c r="AN76" s="50"/>
      <c r="AO76" s="95"/>
      <c r="AP76" s="95"/>
      <c r="AQ76" s="95"/>
      <c r="AR76" s="95"/>
      <c r="AS76" s="95"/>
      <c r="AT76" s="95"/>
      <c r="AU76"/>
      <c r="AV76"/>
    </row>
    <row r="77" spans="1:48" s="41" customFormat="1" ht="16.5" customHeigh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207" t="s">
        <v>14</v>
      </c>
      <c r="W77" s="208"/>
      <c r="X77" s="208"/>
      <c r="Y77" s="208"/>
      <c r="Z77" s="208"/>
      <c r="AA77" s="209"/>
      <c r="AB77" s="31"/>
      <c r="AC77" s="207" t="s">
        <v>15</v>
      </c>
      <c r="AD77" s="208"/>
      <c r="AE77" s="208"/>
      <c r="AF77" s="208"/>
      <c r="AG77" s="208"/>
      <c r="AH77" s="209"/>
      <c r="AI77" s="273" t="s">
        <v>16</v>
      </c>
      <c r="AJ77" s="274"/>
      <c r="AK77" s="277" t="s">
        <v>17</v>
      </c>
      <c r="AL77" s="277"/>
      <c r="AM77" s="277"/>
      <c r="AN77" s="277"/>
      <c r="AO77" s="95"/>
      <c r="AP77" s="95"/>
      <c r="AQ77" s="95"/>
      <c r="AR77" s="95"/>
      <c r="AS77" s="95"/>
      <c r="AT77" s="95"/>
      <c r="AU77"/>
      <c r="AV77"/>
    </row>
    <row r="78" spans="1:48" s="41" customFormat="1" ht="24.75" customHeight="1" thickBot="1">
      <c r="A78" s="206" t="s">
        <v>83</v>
      </c>
      <c r="B78" s="206"/>
      <c r="C78" s="206"/>
      <c r="D78" s="206"/>
      <c r="E78" s="206"/>
      <c r="F78" s="206"/>
      <c r="G78" s="206"/>
      <c r="H78" s="206"/>
      <c r="I78" s="206"/>
      <c r="J78" s="206"/>
      <c r="K78" s="206"/>
      <c r="L78" s="206"/>
      <c r="M78" s="206"/>
      <c r="N78" s="206"/>
      <c r="O78" s="206"/>
      <c r="P78" s="206"/>
      <c r="Q78" s="206"/>
      <c r="R78" s="206"/>
      <c r="S78" s="206"/>
      <c r="T78" s="206"/>
      <c r="U78" s="253"/>
      <c r="V78" s="270"/>
      <c r="W78" s="271"/>
      <c r="X78" s="271"/>
      <c r="Y78" s="271"/>
      <c r="Z78" s="271"/>
      <c r="AA78" s="272"/>
      <c r="AB78" s="31"/>
      <c r="AC78" s="270"/>
      <c r="AD78" s="271"/>
      <c r="AE78" s="271"/>
      <c r="AF78" s="271"/>
      <c r="AG78" s="271"/>
      <c r="AH78" s="272"/>
      <c r="AI78" s="275"/>
      <c r="AJ78" s="276"/>
      <c r="AK78" s="277"/>
      <c r="AL78" s="277"/>
      <c r="AM78" s="277"/>
      <c r="AN78" s="277"/>
      <c r="AO78" s="95"/>
      <c r="AP78" s="95"/>
      <c r="AQ78" s="95"/>
      <c r="AR78" s="95"/>
      <c r="AS78" s="95"/>
      <c r="AT78" s="95"/>
      <c r="AU78"/>
      <c r="AV78"/>
    </row>
    <row r="79" spans="1:48" s="41" customFormat="1" ht="36.75" customHeight="1">
      <c r="A79" s="237"/>
      <c r="B79" s="237"/>
      <c r="C79" s="237"/>
      <c r="D79" s="237"/>
      <c r="E79" s="237"/>
      <c r="F79" s="237"/>
      <c r="G79" s="237"/>
      <c r="H79" s="237"/>
      <c r="I79" s="237"/>
      <c r="J79" s="237"/>
      <c r="K79" s="237"/>
      <c r="L79" s="237"/>
      <c r="M79" s="237"/>
      <c r="N79" s="237"/>
      <c r="O79" s="237"/>
      <c r="P79" s="237"/>
      <c r="Q79" s="237"/>
      <c r="R79" s="237"/>
      <c r="S79" s="237"/>
      <c r="T79" s="237"/>
      <c r="U79" s="238"/>
      <c r="V79" s="32">
        <v>1</v>
      </c>
      <c r="W79" s="33">
        <v>2</v>
      </c>
      <c r="X79" s="33">
        <v>3</v>
      </c>
      <c r="Y79" s="33">
        <v>4</v>
      </c>
      <c r="Z79" s="33">
        <v>5</v>
      </c>
      <c r="AA79" s="34" t="s">
        <v>19</v>
      </c>
      <c r="AB79" s="35" t="s">
        <v>20</v>
      </c>
      <c r="AC79" s="36">
        <v>1</v>
      </c>
      <c r="AD79" s="37">
        <v>2</v>
      </c>
      <c r="AE79" s="37">
        <v>3</v>
      </c>
      <c r="AF79" s="37">
        <v>4</v>
      </c>
      <c r="AG79" s="37">
        <v>5</v>
      </c>
      <c r="AH79" s="38" t="s">
        <v>19</v>
      </c>
      <c r="AI79" s="71" t="s">
        <v>21</v>
      </c>
      <c r="AJ79" s="71" t="s">
        <v>22</v>
      </c>
      <c r="AK79" s="39" t="s">
        <v>23</v>
      </c>
      <c r="AL79" s="40" t="s">
        <v>24</v>
      </c>
      <c r="AM79" s="40" t="s">
        <v>25</v>
      </c>
      <c r="AN79" s="40" t="s">
        <v>26</v>
      </c>
      <c r="AO79" s="95"/>
      <c r="AP79" s="95"/>
      <c r="AQ79" s="95"/>
      <c r="AR79" s="95"/>
      <c r="AS79" s="95"/>
      <c r="AT79" s="95"/>
      <c r="AU79"/>
      <c r="AV79"/>
    </row>
    <row r="80" spans="1:48" s="41" customFormat="1" ht="16.5" customHeight="1">
      <c r="A80" s="42" t="s">
        <v>84</v>
      </c>
      <c r="B80" s="278" t="s">
        <v>45</v>
      </c>
      <c r="C80" s="279"/>
      <c r="D80" s="279"/>
      <c r="E80" s="279"/>
      <c r="F80" s="279"/>
      <c r="G80" s="279"/>
      <c r="H80" s="279"/>
      <c r="I80" s="279"/>
      <c r="J80" s="279"/>
      <c r="K80" s="279"/>
      <c r="L80" s="279"/>
      <c r="M80" s="279"/>
      <c r="N80" s="279"/>
      <c r="O80" s="279"/>
      <c r="P80" s="279"/>
      <c r="Q80" s="279"/>
      <c r="R80" s="279"/>
      <c r="S80" s="279"/>
      <c r="T80" s="279"/>
      <c r="U80" s="280"/>
      <c r="V80" s="43">
        <f>+AP9</f>
        <v>0</v>
      </c>
      <c r="W80" s="43">
        <f t="shared" ref="W80:AA81" si="12">+AQ9</f>
        <v>1</v>
      </c>
      <c r="X80" s="43">
        <f t="shared" si="12"/>
        <v>1</v>
      </c>
      <c r="Y80" s="43">
        <f t="shared" si="12"/>
        <v>1</v>
      </c>
      <c r="Z80" s="43">
        <f t="shared" si="12"/>
        <v>6</v>
      </c>
      <c r="AA80" s="43">
        <f t="shared" si="12"/>
        <v>1</v>
      </c>
      <c r="AB80" s="43">
        <f>SUM(V80:AA80)</f>
        <v>10</v>
      </c>
      <c r="AC80" s="21">
        <f t="shared" ref="AC80:AH81" si="13">V80/$AB80</f>
        <v>0</v>
      </c>
      <c r="AD80" s="21">
        <f t="shared" si="13"/>
        <v>0.1</v>
      </c>
      <c r="AE80" s="21">
        <f t="shared" si="13"/>
        <v>0.1</v>
      </c>
      <c r="AF80" s="21">
        <f t="shared" si="13"/>
        <v>0.1</v>
      </c>
      <c r="AG80" s="21">
        <f t="shared" si="13"/>
        <v>0.6</v>
      </c>
      <c r="AH80" s="21">
        <f t="shared" si="13"/>
        <v>0.1</v>
      </c>
      <c r="AI80" s="44">
        <f>(V80+W80)/(V80+W80+X80+Y80+Z80)</f>
        <v>0.1111111111111111</v>
      </c>
      <c r="AJ80" s="44">
        <f>(X80+Y80+Z80)/(V80+W80+X80+Y80+Z80)</f>
        <v>0.88888888888888884</v>
      </c>
      <c r="AK80" s="45">
        <f>+BC9</f>
        <v>4.33</v>
      </c>
      <c r="AL80" s="45">
        <f t="shared" ref="AL80:AN81" si="14">+BD9</f>
        <v>1.1200000000000001</v>
      </c>
      <c r="AM80" s="46">
        <f t="shared" si="14"/>
        <v>5</v>
      </c>
      <c r="AN80" s="46">
        <f t="shared" si="14"/>
        <v>5</v>
      </c>
      <c r="AO80" s="95"/>
      <c r="AP80" s="95"/>
      <c r="AQ80" s="95"/>
      <c r="AR80" s="95"/>
      <c r="AS80" s="95"/>
      <c r="AT80" s="95"/>
      <c r="AU80"/>
      <c r="AV80"/>
    </row>
    <row r="81" spans="1:48" s="41" customFormat="1" ht="16.5" customHeight="1">
      <c r="A81" s="42" t="s">
        <v>85</v>
      </c>
      <c r="B81" s="278" t="s">
        <v>46</v>
      </c>
      <c r="C81" s="279"/>
      <c r="D81" s="279"/>
      <c r="E81" s="279"/>
      <c r="F81" s="279"/>
      <c r="G81" s="279"/>
      <c r="H81" s="279"/>
      <c r="I81" s="279"/>
      <c r="J81" s="279"/>
      <c r="K81" s="279"/>
      <c r="L81" s="279"/>
      <c r="M81" s="279"/>
      <c r="N81" s="279"/>
      <c r="O81" s="279"/>
      <c r="P81" s="279"/>
      <c r="Q81" s="279"/>
      <c r="R81" s="279"/>
      <c r="S81" s="279"/>
      <c r="T81" s="279"/>
      <c r="U81" s="280"/>
      <c r="V81" s="43">
        <f>+AP10</f>
        <v>0</v>
      </c>
      <c r="W81" s="43">
        <f t="shared" si="12"/>
        <v>1</v>
      </c>
      <c r="X81" s="43">
        <f t="shared" si="12"/>
        <v>1</v>
      </c>
      <c r="Y81" s="43">
        <f t="shared" si="12"/>
        <v>1</v>
      </c>
      <c r="Z81" s="43">
        <f t="shared" si="12"/>
        <v>6</v>
      </c>
      <c r="AA81" s="43">
        <f t="shared" si="12"/>
        <v>1</v>
      </c>
      <c r="AB81" s="43">
        <f>SUM(V81:AA81)</f>
        <v>10</v>
      </c>
      <c r="AC81" s="21">
        <f t="shared" si="13"/>
        <v>0</v>
      </c>
      <c r="AD81" s="21">
        <f t="shared" si="13"/>
        <v>0.1</v>
      </c>
      <c r="AE81" s="21">
        <f t="shared" si="13"/>
        <v>0.1</v>
      </c>
      <c r="AF81" s="21">
        <f t="shared" si="13"/>
        <v>0.1</v>
      </c>
      <c r="AG81" s="21">
        <f t="shared" si="13"/>
        <v>0.6</v>
      </c>
      <c r="AH81" s="21">
        <f t="shared" si="13"/>
        <v>0.1</v>
      </c>
      <c r="AI81" s="44">
        <f>(V81+W81)/(V81+W81+X81+Y81+Z81)</f>
        <v>0.1111111111111111</v>
      </c>
      <c r="AJ81" s="44">
        <f>(X81+Y81+Z81)/(V81+W81+X81+Y81+Z81)</f>
        <v>0.88888888888888884</v>
      </c>
      <c r="AK81" s="45">
        <f>+BC10</f>
        <v>4.33</v>
      </c>
      <c r="AL81" s="45">
        <f t="shared" si="14"/>
        <v>1.1200000000000001</v>
      </c>
      <c r="AM81" s="46">
        <f t="shared" si="14"/>
        <v>5</v>
      </c>
      <c r="AN81" s="46">
        <f t="shared" si="14"/>
        <v>5</v>
      </c>
      <c r="AO81" s="95"/>
      <c r="AP81" s="95"/>
      <c r="AQ81" s="95"/>
      <c r="AR81" s="95"/>
      <c r="AS81" s="95"/>
      <c r="AT81" s="95"/>
      <c r="AU81"/>
      <c r="AV81"/>
    </row>
    <row r="82" spans="1:48" s="41" customFormat="1" ht="39" customHeight="1">
      <c r="A82" s="291"/>
      <c r="B82" s="291"/>
      <c r="C82" s="291"/>
      <c r="D82" s="291"/>
      <c r="E82" s="291"/>
      <c r="F82" s="291"/>
      <c r="G82" s="48"/>
      <c r="H82" s="48"/>
      <c r="I82" s="48"/>
      <c r="J82" s="48"/>
      <c r="K82" s="48"/>
      <c r="L82" s="48"/>
      <c r="M82" s="48"/>
      <c r="N82" s="48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50"/>
      <c r="AL82" s="50"/>
      <c r="AM82" s="50"/>
      <c r="AN82" s="50"/>
      <c r="AO82" s="95"/>
      <c r="AP82" s="95"/>
      <c r="AQ82" s="95"/>
      <c r="AR82" s="95"/>
      <c r="AS82" s="95"/>
      <c r="AT82" s="95"/>
      <c r="AU82"/>
      <c r="AV82"/>
    </row>
    <row r="83" spans="1:48" s="41" customFormat="1" ht="16.5" customHeight="1">
      <c r="A83" s="268" t="s">
        <v>86</v>
      </c>
      <c r="B83" s="268"/>
      <c r="C83" s="268"/>
      <c r="D83" s="268"/>
      <c r="E83" s="268"/>
      <c r="F83" s="268"/>
      <c r="G83" s="268"/>
      <c r="H83" s="268"/>
      <c r="I83" s="268"/>
      <c r="J83" s="268"/>
      <c r="K83" s="268"/>
      <c r="L83" s="268"/>
      <c r="M83" s="268"/>
      <c r="N83" s="268"/>
      <c r="O83" s="268"/>
      <c r="P83" s="268"/>
      <c r="Q83" s="268"/>
      <c r="R83" s="268"/>
      <c r="S83" s="268"/>
      <c r="T83" s="268"/>
      <c r="U83" s="268"/>
      <c r="V83" s="49"/>
      <c r="W83" s="49"/>
      <c r="X83" s="49"/>
      <c r="Y83" s="49"/>
      <c r="Z83" s="49"/>
      <c r="AA83" s="49"/>
      <c r="AB83" s="49"/>
      <c r="AC83" s="49"/>
      <c r="AD83" s="49"/>
      <c r="AE83" s="49"/>
      <c r="AF83" s="49"/>
      <c r="AG83" s="49"/>
      <c r="AH83" s="49"/>
      <c r="AI83" s="49"/>
      <c r="AJ83" s="49"/>
      <c r="AK83" s="49"/>
      <c r="AL83" s="49"/>
      <c r="AM83" s="49"/>
      <c r="AN83" s="50"/>
      <c r="AO83" s="95"/>
      <c r="AP83" s="95"/>
      <c r="AQ83" s="95"/>
      <c r="AR83" s="95"/>
      <c r="AS83" s="95"/>
      <c r="AT83" s="95"/>
      <c r="AU83"/>
      <c r="AV83"/>
    </row>
    <row r="84" spans="1:48" s="41" customFormat="1" ht="16.5" customHeight="1" thickBot="1">
      <c r="A84" s="269"/>
      <c r="B84" s="269"/>
      <c r="C84" s="269"/>
      <c r="D84" s="269"/>
      <c r="E84" s="269"/>
      <c r="F84" s="269"/>
      <c r="G84" s="269"/>
      <c r="H84" s="269"/>
      <c r="I84" s="269"/>
      <c r="J84" s="269"/>
      <c r="K84" s="269"/>
      <c r="L84" s="269"/>
      <c r="M84" s="269"/>
      <c r="N84" s="269"/>
      <c r="O84" s="269"/>
      <c r="P84" s="269"/>
      <c r="Q84" s="269"/>
      <c r="R84" s="269"/>
      <c r="S84" s="269"/>
      <c r="T84" s="269"/>
      <c r="U84" s="269"/>
      <c r="V84" s="49"/>
      <c r="W84" s="49"/>
      <c r="X84" s="49"/>
      <c r="Y84" s="49"/>
      <c r="Z84" s="49"/>
      <c r="AA84" s="49"/>
      <c r="AB84" s="49"/>
      <c r="AC84" s="49"/>
      <c r="AD84" s="49"/>
      <c r="AE84" s="49"/>
      <c r="AF84" s="49"/>
      <c r="AG84" s="49"/>
      <c r="AH84" s="49"/>
      <c r="AI84" s="49"/>
      <c r="AJ84" s="49"/>
      <c r="AK84" s="49"/>
      <c r="AL84" s="49"/>
      <c r="AM84" s="49"/>
      <c r="AN84" s="50"/>
      <c r="AO84" s="95"/>
      <c r="AP84" s="95"/>
      <c r="AQ84" s="95"/>
      <c r="AR84" s="95"/>
      <c r="AS84" s="95"/>
      <c r="AT84" s="95"/>
      <c r="AU84"/>
      <c r="AV84"/>
    </row>
    <row r="85" spans="1:48" s="41" customFormat="1" ht="16.5" customHeigh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207" t="s">
        <v>14</v>
      </c>
      <c r="W85" s="208"/>
      <c r="X85" s="208"/>
      <c r="Y85" s="208"/>
      <c r="Z85" s="208"/>
      <c r="AA85" s="209"/>
      <c r="AB85" s="31"/>
      <c r="AC85" s="207" t="s">
        <v>15</v>
      </c>
      <c r="AD85" s="208"/>
      <c r="AE85" s="208"/>
      <c r="AF85" s="208"/>
      <c r="AG85" s="208"/>
      <c r="AH85" s="209"/>
      <c r="AI85" s="273" t="s">
        <v>16</v>
      </c>
      <c r="AJ85" s="274"/>
      <c r="AK85" s="277" t="s">
        <v>17</v>
      </c>
      <c r="AL85" s="277"/>
      <c r="AM85" s="277"/>
      <c r="AN85" s="277"/>
      <c r="AO85" s="95"/>
      <c r="AP85" s="95"/>
      <c r="AQ85" s="95"/>
      <c r="AR85" s="95"/>
      <c r="AS85" s="95"/>
      <c r="AT85" s="95"/>
      <c r="AU85"/>
      <c r="AV85"/>
    </row>
    <row r="86" spans="1:48" s="41" customFormat="1" ht="24" customHeight="1" thickBot="1">
      <c r="A86" s="206" t="s">
        <v>87</v>
      </c>
      <c r="B86" s="206"/>
      <c r="C86" s="206"/>
      <c r="D86" s="206"/>
      <c r="E86" s="206"/>
      <c r="F86" s="206"/>
      <c r="G86" s="206"/>
      <c r="H86" s="206"/>
      <c r="I86" s="206"/>
      <c r="J86" s="206"/>
      <c r="K86" s="206"/>
      <c r="L86" s="206"/>
      <c r="M86" s="206"/>
      <c r="N86" s="206"/>
      <c r="O86" s="206"/>
      <c r="P86" s="206"/>
      <c r="Q86" s="206"/>
      <c r="R86" s="206"/>
      <c r="S86" s="206"/>
      <c r="T86" s="206"/>
      <c r="U86" s="253"/>
      <c r="V86" s="270"/>
      <c r="W86" s="271"/>
      <c r="X86" s="271"/>
      <c r="Y86" s="271"/>
      <c r="Z86" s="271"/>
      <c r="AA86" s="272"/>
      <c r="AB86" s="31"/>
      <c r="AC86" s="270"/>
      <c r="AD86" s="271"/>
      <c r="AE86" s="271"/>
      <c r="AF86" s="271"/>
      <c r="AG86" s="271"/>
      <c r="AH86" s="272"/>
      <c r="AI86" s="275"/>
      <c r="AJ86" s="276"/>
      <c r="AK86" s="277"/>
      <c r="AL86" s="277"/>
      <c r="AM86" s="277"/>
      <c r="AN86" s="277"/>
      <c r="AO86" s="95"/>
      <c r="AP86" s="95"/>
      <c r="AQ86" s="95"/>
      <c r="AR86" s="95"/>
      <c r="AS86" s="95"/>
      <c r="AT86" s="95"/>
      <c r="AU86"/>
      <c r="AV86"/>
    </row>
    <row r="87" spans="1:48" s="41" customFormat="1" ht="38.25" customHeight="1">
      <c r="A87" s="237"/>
      <c r="B87" s="237"/>
      <c r="C87" s="237"/>
      <c r="D87" s="237"/>
      <c r="E87" s="237"/>
      <c r="F87" s="237"/>
      <c r="G87" s="237"/>
      <c r="H87" s="237"/>
      <c r="I87" s="237"/>
      <c r="J87" s="237"/>
      <c r="K87" s="237"/>
      <c r="L87" s="237"/>
      <c r="M87" s="237"/>
      <c r="N87" s="237"/>
      <c r="O87" s="237"/>
      <c r="P87" s="237"/>
      <c r="Q87" s="237"/>
      <c r="R87" s="237"/>
      <c r="S87" s="237"/>
      <c r="T87" s="237"/>
      <c r="U87" s="238"/>
      <c r="V87" s="32">
        <v>1</v>
      </c>
      <c r="W87" s="33">
        <v>2</v>
      </c>
      <c r="X87" s="33">
        <v>3</v>
      </c>
      <c r="Y87" s="33">
        <v>4</v>
      </c>
      <c r="Z87" s="33">
        <v>5</v>
      </c>
      <c r="AA87" s="34" t="s">
        <v>19</v>
      </c>
      <c r="AB87" s="35" t="s">
        <v>20</v>
      </c>
      <c r="AC87" s="36">
        <v>1</v>
      </c>
      <c r="AD87" s="37">
        <v>2</v>
      </c>
      <c r="AE87" s="37">
        <v>3</v>
      </c>
      <c r="AF87" s="37">
        <v>4</v>
      </c>
      <c r="AG87" s="37">
        <v>5</v>
      </c>
      <c r="AH87" s="38" t="s">
        <v>19</v>
      </c>
      <c r="AI87" s="71" t="s">
        <v>21</v>
      </c>
      <c r="AJ87" s="71" t="s">
        <v>22</v>
      </c>
      <c r="AK87" s="39" t="s">
        <v>23</v>
      </c>
      <c r="AL87" s="40" t="s">
        <v>24</v>
      </c>
      <c r="AM87" s="40" t="s">
        <v>25</v>
      </c>
      <c r="AN87" s="40" t="s">
        <v>26</v>
      </c>
      <c r="AO87" s="95"/>
      <c r="AP87" s="95"/>
      <c r="AQ87" s="95"/>
      <c r="AR87" s="95"/>
      <c r="AS87" s="95"/>
      <c r="AT87" s="95"/>
      <c r="AU87"/>
      <c r="AV87"/>
    </row>
    <row r="88" spans="1:48" s="41" customFormat="1" ht="16.5" customHeight="1">
      <c r="A88" s="42" t="s">
        <v>88</v>
      </c>
      <c r="B88" s="278" t="s">
        <v>49</v>
      </c>
      <c r="C88" s="279"/>
      <c r="D88" s="279"/>
      <c r="E88" s="279"/>
      <c r="F88" s="279"/>
      <c r="G88" s="279"/>
      <c r="H88" s="279"/>
      <c r="I88" s="279"/>
      <c r="J88" s="279"/>
      <c r="K88" s="279"/>
      <c r="L88" s="279"/>
      <c r="M88" s="279"/>
      <c r="N88" s="279"/>
      <c r="O88" s="279"/>
      <c r="P88" s="279"/>
      <c r="Q88" s="279"/>
      <c r="R88" s="279"/>
      <c r="S88" s="279"/>
      <c r="T88" s="279"/>
      <c r="U88" s="280"/>
      <c r="V88" s="43">
        <f>+AP11</f>
        <v>0</v>
      </c>
      <c r="W88" s="43">
        <f t="shared" ref="W88:AA89" si="15">+AQ11</f>
        <v>1</v>
      </c>
      <c r="X88" s="43">
        <f t="shared" si="15"/>
        <v>0</v>
      </c>
      <c r="Y88" s="43">
        <f t="shared" si="15"/>
        <v>2</v>
      </c>
      <c r="Z88" s="43">
        <f t="shared" si="15"/>
        <v>4</v>
      </c>
      <c r="AA88" s="43">
        <f t="shared" si="15"/>
        <v>3</v>
      </c>
      <c r="AB88" s="43">
        <f>SUM(V88:AA88)</f>
        <v>10</v>
      </c>
      <c r="AC88" s="21">
        <f t="shared" ref="AC88:AH89" si="16">V88/$AB88</f>
        <v>0</v>
      </c>
      <c r="AD88" s="21">
        <f t="shared" si="16"/>
        <v>0.1</v>
      </c>
      <c r="AE88" s="21">
        <f t="shared" si="16"/>
        <v>0</v>
      </c>
      <c r="AF88" s="21">
        <f t="shared" si="16"/>
        <v>0.2</v>
      </c>
      <c r="AG88" s="21">
        <f t="shared" si="16"/>
        <v>0.4</v>
      </c>
      <c r="AH88" s="21">
        <f t="shared" si="16"/>
        <v>0.3</v>
      </c>
      <c r="AI88" s="44">
        <f>(V88+W88)/(V88+W88+X88+Y88+Z88)</f>
        <v>0.14285714285714285</v>
      </c>
      <c r="AJ88" s="44">
        <f>(X88+Y88+Z88)/(V88+W88+X88+Y88+Z88)</f>
        <v>0.8571428571428571</v>
      </c>
      <c r="AK88" s="45">
        <f>+BC11</f>
        <v>4.29</v>
      </c>
      <c r="AL88" s="45">
        <f t="shared" ref="AL88:AN89" si="17">+BD11</f>
        <v>1.1100000000000001</v>
      </c>
      <c r="AM88" s="46">
        <f t="shared" si="17"/>
        <v>5</v>
      </c>
      <c r="AN88" s="46">
        <f t="shared" si="17"/>
        <v>5</v>
      </c>
      <c r="AO88" s="95"/>
      <c r="AP88" s="95"/>
      <c r="AQ88" s="95"/>
      <c r="AR88" s="95"/>
      <c r="AS88" s="95"/>
      <c r="AT88" s="95"/>
      <c r="AU88"/>
      <c r="AV88"/>
    </row>
    <row r="89" spans="1:48" s="41" customFormat="1" ht="18.75" customHeight="1">
      <c r="A89" s="42" t="s">
        <v>89</v>
      </c>
      <c r="B89" s="278" t="s">
        <v>51</v>
      </c>
      <c r="C89" s="279"/>
      <c r="D89" s="279"/>
      <c r="E89" s="279"/>
      <c r="F89" s="279"/>
      <c r="G89" s="279"/>
      <c r="H89" s="279"/>
      <c r="I89" s="279"/>
      <c r="J89" s="279"/>
      <c r="K89" s="279"/>
      <c r="L89" s="279"/>
      <c r="M89" s="279"/>
      <c r="N89" s="279"/>
      <c r="O89" s="279"/>
      <c r="P89" s="279"/>
      <c r="Q89" s="279"/>
      <c r="R89" s="279"/>
      <c r="S89" s="279"/>
      <c r="T89" s="279"/>
      <c r="U89" s="280"/>
      <c r="V89" s="43">
        <f>+AP12</f>
        <v>0</v>
      </c>
      <c r="W89" s="43">
        <f t="shared" si="15"/>
        <v>1</v>
      </c>
      <c r="X89" s="43">
        <f t="shared" si="15"/>
        <v>0</v>
      </c>
      <c r="Y89" s="43">
        <f t="shared" si="15"/>
        <v>2</v>
      </c>
      <c r="Z89" s="43">
        <f t="shared" si="15"/>
        <v>4</v>
      </c>
      <c r="AA89" s="43">
        <f t="shared" si="15"/>
        <v>3</v>
      </c>
      <c r="AB89" s="43">
        <f>SUM(V89:AA89)</f>
        <v>10</v>
      </c>
      <c r="AC89" s="21">
        <f t="shared" si="16"/>
        <v>0</v>
      </c>
      <c r="AD89" s="21">
        <f t="shared" si="16"/>
        <v>0.1</v>
      </c>
      <c r="AE89" s="21">
        <f t="shared" si="16"/>
        <v>0</v>
      </c>
      <c r="AF89" s="21">
        <f t="shared" si="16"/>
        <v>0.2</v>
      </c>
      <c r="AG89" s="21">
        <f t="shared" si="16"/>
        <v>0.4</v>
      </c>
      <c r="AH89" s="21">
        <f t="shared" si="16"/>
        <v>0.3</v>
      </c>
      <c r="AI89" s="44">
        <f>(V89+W89)/(V89+W89+X89+Y89+Z89)</f>
        <v>0.14285714285714285</v>
      </c>
      <c r="AJ89" s="44">
        <f>(X89+Y89+Z89)/(V89+W89+X89+Y89+Z89)</f>
        <v>0.8571428571428571</v>
      </c>
      <c r="AK89" s="45">
        <f>+BC12</f>
        <v>4.29</v>
      </c>
      <c r="AL89" s="45">
        <f t="shared" si="17"/>
        <v>1.1100000000000001</v>
      </c>
      <c r="AM89" s="46">
        <f t="shared" si="17"/>
        <v>5</v>
      </c>
      <c r="AN89" s="46">
        <f t="shared" si="17"/>
        <v>5</v>
      </c>
      <c r="AO89" s="95"/>
      <c r="AP89" s="95"/>
      <c r="AQ89" s="95"/>
      <c r="AR89" s="95"/>
      <c r="AS89" s="95"/>
      <c r="AT89" s="95"/>
      <c r="AU89"/>
      <c r="AV89"/>
    </row>
    <row r="90" spans="1:48" s="41" customFormat="1" ht="18.75" customHeight="1">
      <c r="A90" s="281"/>
      <c r="B90" s="281"/>
      <c r="C90" s="281"/>
      <c r="D90" s="281"/>
      <c r="E90" s="281"/>
      <c r="F90" s="281"/>
      <c r="G90" s="56"/>
      <c r="H90" s="56"/>
      <c r="I90" s="56"/>
      <c r="J90" s="56"/>
      <c r="K90" s="56"/>
      <c r="L90" s="56"/>
      <c r="M90" s="56"/>
      <c r="N90" s="56"/>
      <c r="O90" s="56"/>
      <c r="P90" s="56"/>
      <c r="Q90" s="56"/>
      <c r="R90" s="56"/>
      <c r="S90" s="56"/>
      <c r="T90" s="56"/>
      <c r="U90" s="56"/>
      <c r="V90" s="72"/>
      <c r="W90" s="72"/>
      <c r="X90" s="72"/>
      <c r="Y90" s="72"/>
      <c r="Z90" s="72"/>
      <c r="AA90" s="72"/>
      <c r="AB90" s="72"/>
      <c r="AC90" s="69"/>
      <c r="AD90" s="69"/>
      <c r="AE90" s="69"/>
      <c r="AF90" s="69"/>
      <c r="AG90" s="69"/>
      <c r="AH90" s="69"/>
      <c r="AI90" s="69"/>
      <c r="AJ90" s="69"/>
      <c r="AK90" s="73"/>
      <c r="AL90" s="73"/>
      <c r="AM90" s="72"/>
      <c r="AN90" s="72"/>
      <c r="AO90" s="95"/>
      <c r="AP90" s="95"/>
      <c r="AQ90" s="95"/>
      <c r="AR90" s="95"/>
      <c r="AS90" s="95"/>
      <c r="AT90" s="95"/>
      <c r="AU90"/>
      <c r="AV90"/>
    </row>
    <row r="91" spans="1:48" s="47" customFormat="1" ht="18.75" customHeight="1">
      <c r="A91" s="268" t="s">
        <v>90</v>
      </c>
      <c r="B91" s="268"/>
      <c r="C91" s="268"/>
      <c r="D91" s="268"/>
      <c r="E91" s="268"/>
      <c r="F91" s="268"/>
      <c r="G91" s="268"/>
      <c r="H91" s="268"/>
      <c r="I91" s="268"/>
      <c r="J91" s="268"/>
      <c r="K91" s="268"/>
      <c r="L91" s="268"/>
      <c r="M91" s="268"/>
      <c r="N91" s="268"/>
      <c r="O91" s="268"/>
      <c r="P91" s="268"/>
      <c r="Q91" s="268"/>
      <c r="R91" s="268"/>
      <c r="S91" s="268"/>
      <c r="T91" s="268"/>
      <c r="U91" s="268"/>
      <c r="V91" s="49"/>
      <c r="W91" s="49"/>
      <c r="X91" s="49"/>
      <c r="Y91" s="49"/>
      <c r="Z91" s="49"/>
      <c r="AA91" s="49"/>
      <c r="AB91" s="49"/>
      <c r="AC91" s="49"/>
      <c r="AD91" s="49"/>
      <c r="AE91" s="49"/>
      <c r="AF91" s="49"/>
      <c r="AG91" s="49"/>
      <c r="AH91" s="49"/>
      <c r="AI91" s="49"/>
      <c r="AJ91" s="49"/>
      <c r="AK91" s="49"/>
      <c r="AL91" s="49"/>
      <c r="AM91" s="49"/>
      <c r="AN91" s="50"/>
      <c r="AO91" s="95"/>
      <c r="AP91" s="95"/>
      <c r="AQ91" s="95"/>
      <c r="AR91" s="95"/>
      <c r="AS91" s="95"/>
      <c r="AT91" s="95"/>
      <c r="AU91"/>
      <c r="AV91"/>
    </row>
    <row r="92" spans="1:48" s="47" customFormat="1" ht="18.75" customHeight="1" thickBot="1">
      <c r="A92" s="269"/>
      <c r="B92" s="269"/>
      <c r="C92" s="269"/>
      <c r="D92" s="269"/>
      <c r="E92" s="269"/>
      <c r="F92" s="269"/>
      <c r="G92" s="269"/>
      <c r="H92" s="269"/>
      <c r="I92" s="269"/>
      <c r="J92" s="269"/>
      <c r="K92" s="269"/>
      <c r="L92" s="269"/>
      <c r="M92" s="269"/>
      <c r="N92" s="269"/>
      <c r="O92" s="269"/>
      <c r="P92" s="269"/>
      <c r="Q92" s="269"/>
      <c r="R92" s="269"/>
      <c r="S92" s="269"/>
      <c r="T92" s="269"/>
      <c r="U92" s="269"/>
      <c r="V92" s="49"/>
      <c r="W92" s="49"/>
      <c r="X92" s="49"/>
      <c r="Y92" s="49"/>
      <c r="Z92" s="49"/>
      <c r="AA92" s="49"/>
      <c r="AB92" s="49"/>
      <c r="AC92" s="49"/>
      <c r="AD92" s="49"/>
      <c r="AE92" s="49"/>
      <c r="AF92" s="49"/>
      <c r="AG92" s="49"/>
      <c r="AH92" s="49"/>
      <c r="AI92" s="49"/>
      <c r="AJ92" s="49"/>
      <c r="AK92" s="49"/>
      <c r="AL92" s="49"/>
      <c r="AM92" s="49"/>
      <c r="AN92" s="50"/>
      <c r="AO92" s="95"/>
      <c r="AP92" s="95"/>
      <c r="AQ92" s="95"/>
      <c r="AR92" s="95"/>
      <c r="AS92" s="95"/>
      <c r="AT92" s="95"/>
      <c r="AU92"/>
      <c r="AV92"/>
    </row>
    <row r="93" spans="1:48" s="47" customFormat="1" ht="18.75" customHeigh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207" t="s">
        <v>14</v>
      </c>
      <c r="W93" s="208"/>
      <c r="X93" s="208"/>
      <c r="Y93" s="208"/>
      <c r="Z93" s="208"/>
      <c r="AA93" s="209"/>
      <c r="AB93" s="31"/>
      <c r="AC93" s="207" t="s">
        <v>15</v>
      </c>
      <c r="AD93" s="208"/>
      <c r="AE93" s="208"/>
      <c r="AF93" s="208"/>
      <c r="AG93" s="208"/>
      <c r="AH93" s="209"/>
      <c r="AI93" s="273" t="s">
        <v>16</v>
      </c>
      <c r="AJ93" s="274"/>
      <c r="AK93" s="277" t="s">
        <v>17</v>
      </c>
      <c r="AL93" s="277"/>
      <c r="AM93" s="277"/>
      <c r="AN93" s="277"/>
      <c r="AO93" s="95"/>
      <c r="AP93" s="95"/>
      <c r="AQ93" s="95"/>
      <c r="AR93" s="95"/>
      <c r="AS93" s="95"/>
      <c r="AT93" s="95"/>
      <c r="AU93"/>
      <c r="AV93"/>
    </row>
    <row r="94" spans="1:48" s="47" customFormat="1" ht="23.25" customHeight="1" thickBot="1">
      <c r="A94" s="206" t="s">
        <v>43</v>
      </c>
      <c r="B94" s="206"/>
      <c r="C94" s="206"/>
      <c r="D94" s="206"/>
      <c r="E94" s="206"/>
      <c r="F94" s="206"/>
      <c r="G94" s="206"/>
      <c r="H94" s="206"/>
      <c r="I94" s="206"/>
      <c r="J94" s="206"/>
      <c r="K94" s="206"/>
      <c r="L94" s="206"/>
      <c r="M94" s="206"/>
      <c r="N94" s="206"/>
      <c r="O94" s="206"/>
      <c r="P94" s="206"/>
      <c r="Q94" s="206"/>
      <c r="R94" s="206"/>
      <c r="S94" s="206"/>
      <c r="T94" s="206"/>
      <c r="U94" s="253"/>
      <c r="V94" s="270"/>
      <c r="W94" s="271"/>
      <c r="X94" s="271"/>
      <c r="Y94" s="271"/>
      <c r="Z94" s="271"/>
      <c r="AA94" s="272"/>
      <c r="AB94" s="31"/>
      <c r="AC94" s="270"/>
      <c r="AD94" s="271"/>
      <c r="AE94" s="271"/>
      <c r="AF94" s="271"/>
      <c r="AG94" s="271"/>
      <c r="AH94" s="272"/>
      <c r="AI94" s="275"/>
      <c r="AJ94" s="276"/>
      <c r="AK94" s="277"/>
      <c r="AL94" s="277"/>
      <c r="AM94" s="277"/>
      <c r="AN94" s="277"/>
      <c r="AO94" s="95"/>
      <c r="AP94" s="95"/>
      <c r="AQ94" s="95"/>
      <c r="AR94" s="95"/>
      <c r="AS94" s="95"/>
      <c r="AT94" s="95"/>
      <c r="AU94"/>
      <c r="AV94"/>
    </row>
    <row r="95" spans="1:48" s="47" customFormat="1" ht="36.75" customHeight="1">
      <c r="A95" s="237"/>
      <c r="B95" s="237"/>
      <c r="C95" s="237"/>
      <c r="D95" s="237"/>
      <c r="E95" s="237"/>
      <c r="F95" s="237"/>
      <c r="G95" s="237"/>
      <c r="H95" s="237"/>
      <c r="I95" s="237"/>
      <c r="J95" s="237"/>
      <c r="K95" s="237"/>
      <c r="L95" s="237"/>
      <c r="M95" s="237"/>
      <c r="N95" s="237"/>
      <c r="O95" s="237"/>
      <c r="P95" s="237"/>
      <c r="Q95" s="237"/>
      <c r="R95" s="237"/>
      <c r="S95" s="237"/>
      <c r="T95" s="237"/>
      <c r="U95" s="238"/>
      <c r="V95" s="32">
        <v>1</v>
      </c>
      <c r="W95" s="33">
        <v>2</v>
      </c>
      <c r="X95" s="33">
        <v>3</v>
      </c>
      <c r="Y95" s="33">
        <v>4</v>
      </c>
      <c r="Z95" s="33">
        <v>5</v>
      </c>
      <c r="AA95" s="34" t="s">
        <v>19</v>
      </c>
      <c r="AB95" s="35" t="s">
        <v>20</v>
      </c>
      <c r="AC95" s="36">
        <v>1</v>
      </c>
      <c r="AD95" s="37">
        <v>2</v>
      </c>
      <c r="AE95" s="37">
        <v>3</v>
      </c>
      <c r="AF95" s="37">
        <v>4</v>
      </c>
      <c r="AG95" s="37">
        <v>5</v>
      </c>
      <c r="AH95" s="38" t="s">
        <v>19</v>
      </c>
      <c r="AI95" s="71" t="s">
        <v>21</v>
      </c>
      <c r="AJ95" s="71" t="s">
        <v>22</v>
      </c>
      <c r="AK95" s="39" t="s">
        <v>23</v>
      </c>
      <c r="AL95" s="40" t="s">
        <v>24</v>
      </c>
      <c r="AM95" s="40" t="s">
        <v>25</v>
      </c>
      <c r="AN95" s="40" t="s">
        <v>26</v>
      </c>
      <c r="AO95" s="95"/>
      <c r="AP95" s="95"/>
      <c r="AQ95" s="95"/>
      <c r="AR95" s="95"/>
      <c r="AS95" s="95"/>
      <c r="AT95" s="95"/>
      <c r="AU95"/>
      <c r="AV95"/>
    </row>
    <row r="96" spans="1:48" ht="21" customHeight="1">
      <c r="A96" s="42" t="s">
        <v>44</v>
      </c>
      <c r="B96" s="278" t="s">
        <v>91</v>
      </c>
      <c r="C96" s="279"/>
      <c r="D96" s="279"/>
      <c r="E96" s="279"/>
      <c r="F96" s="279"/>
      <c r="G96" s="279"/>
      <c r="H96" s="279"/>
      <c r="I96" s="279"/>
      <c r="J96" s="279"/>
      <c r="K96" s="279"/>
      <c r="L96" s="279"/>
      <c r="M96" s="279"/>
      <c r="N96" s="279"/>
      <c r="O96" s="279"/>
      <c r="P96" s="279"/>
      <c r="Q96" s="279"/>
      <c r="R96" s="279"/>
      <c r="S96" s="279"/>
      <c r="T96" s="279"/>
      <c r="U96" s="280"/>
      <c r="V96" s="43">
        <f>+AP13</f>
        <v>1</v>
      </c>
      <c r="W96" s="43">
        <f t="shared" ref="W96:AA96" si="18">+AQ13</f>
        <v>2</v>
      </c>
      <c r="X96" s="43">
        <f t="shared" si="18"/>
        <v>0</v>
      </c>
      <c r="Y96" s="43">
        <f t="shared" si="18"/>
        <v>2</v>
      </c>
      <c r="Z96" s="43">
        <f t="shared" si="18"/>
        <v>4</v>
      </c>
      <c r="AA96" s="43">
        <f t="shared" si="18"/>
        <v>1</v>
      </c>
      <c r="AB96" s="43">
        <f>SUM(V96:AA96)</f>
        <v>10</v>
      </c>
      <c r="AC96" s="21">
        <f t="shared" ref="AC96:AH96" si="19">V96/$AB96</f>
        <v>0.1</v>
      </c>
      <c r="AD96" s="21">
        <f t="shared" si="19"/>
        <v>0.2</v>
      </c>
      <c r="AE96" s="21">
        <f t="shared" si="19"/>
        <v>0</v>
      </c>
      <c r="AF96" s="21">
        <f t="shared" si="19"/>
        <v>0.2</v>
      </c>
      <c r="AG96" s="21">
        <f t="shared" si="19"/>
        <v>0.4</v>
      </c>
      <c r="AH96" s="21">
        <f t="shared" si="19"/>
        <v>0.1</v>
      </c>
      <c r="AI96" s="44">
        <f>(V96+W96)/(V96+W96+X96+Y96+Z96)</f>
        <v>0.33333333333333331</v>
      </c>
      <c r="AJ96" s="44">
        <f>(X96+Y96+Z96)/(V96+W96+X96+Y96+Z96)</f>
        <v>0.66666666666666663</v>
      </c>
      <c r="AK96" s="45">
        <f>+BC13</f>
        <v>3.67</v>
      </c>
      <c r="AL96" s="45">
        <f t="shared" ref="AL96:AN96" si="20">+BD13</f>
        <v>1.58</v>
      </c>
      <c r="AM96" s="46">
        <f t="shared" si="20"/>
        <v>4</v>
      </c>
      <c r="AN96" s="46">
        <f t="shared" si="20"/>
        <v>5</v>
      </c>
      <c r="AO96" s="95"/>
      <c r="AP96" s="95"/>
      <c r="AQ96" s="95"/>
      <c r="AR96" s="95"/>
      <c r="AS96" s="95"/>
      <c r="AT96" s="95"/>
    </row>
    <row r="97" spans="1:48" s="41" customFormat="1" ht="18.75" customHeight="1">
      <c r="A97" s="281"/>
      <c r="B97" s="281"/>
      <c r="C97" s="281"/>
      <c r="D97" s="281"/>
      <c r="E97" s="281"/>
      <c r="F97" s="281"/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6"/>
      <c r="R97" s="56"/>
      <c r="S97" s="56"/>
      <c r="T97" s="56"/>
      <c r="U97" s="56"/>
      <c r="V97" s="72"/>
      <c r="W97" s="72"/>
      <c r="X97" s="72"/>
      <c r="Y97" s="72"/>
      <c r="Z97" s="72"/>
      <c r="AA97" s="72"/>
      <c r="AB97" s="72"/>
      <c r="AC97" s="69"/>
      <c r="AD97" s="69"/>
      <c r="AE97" s="69"/>
      <c r="AF97" s="69"/>
      <c r="AG97" s="69"/>
      <c r="AH97" s="69"/>
      <c r="AI97" s="69"/>
      <c r="AJ97" s="69"/>
      <c r="AK97" s="73"/>
      <c r="AL97" s="73"/>
      <c r="AM97" s="72"/>
      <c r="AN97" s="72"/>
      <c r="AO97" s="95"/>
      <c r="AP97" s="95"/>
      <c r="AQ97" s="95"/>
      <c r="AR97" s="95"/>
      <c r="AS97" s="95"/>
      <c r="AT97" s="95"/>
      <c r="AU97"/>
      <c r="AV97"/>
    </row>
    <row r="98" spans="1:48" s="41" customFormat="1" ht="35.25" customHeight="1">
      <c r="A98" s="206" t="s">
        <v>92</v>
      </c>
      <c r="B98" s="206"/>
      <c r="C98" s="206"/>
      <c r="D98" s="206"/>
      <c r="E98" s="206"/>
      <c r="F98" s="206"/>
      <c r="G98" s="206"/>
      <c r="H98" s="206"/>
      <c r="I98" s="206"/>
      <c r="J98" s="206"/>
      <c r="K98" s="206"/>
      <c r="L98" s="206"/>
      <c r="M98" s="206"/>
      <c r="N98" s="206"/>
      <c r="O98" s="206"/>
      <c r="P98" s="206"/>
      <c r="Q98" s="206"/>
      <c r="R98" s="206"/>
      <c r="S98" s="206"/>
      <c r="T98" s="206"/>
      <c r="U98" s="206"/>
      <c r="V98" s="50"/>
      <c r="W98" s="50"/>
      <c r="X98" s="50"/>
      <c r="Y98" s="50"/>
      <c r="Z98" s="50"/>
      <c r="AA98" s="50"/>
      <c r="AB98" s="50"/>
      <c r="AC98" s="50"/>
      <c r="AD98" s="50"/>
      <c r="AE98" s="50"/>
      <c r="AF98" s="50"/>
      <c r="AG98" s="50"/>
      <c r="AH98" s="50"/>
      <c r="AI98" s="50"/>
      <c r="AJ98" s="50"/>
      <c r="AK98" s="50"/>
      <c r="AL98" s="50"/>
      <c r="AM98" s="50"/>
      <c r="AN98" s="50"/>
      <c r="AO98" s="95"/>
      <c r="AP98" s="95"/>
      <c r="AQ98" s="95"/>
      <c r="AR98" s="95"/>
      <c r="AS98" s="95"/>
      <c r="AT98" s="95"/>
      <c r="AU98"/>
      <c r="AV98"/>
    </row>
    <row r="99" spans="1:48" s="62" customFormat="1" ht="16.5" customHeight="1">
      <c r="A99" s="60"/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60"/>
      <c r="V99" s="61"/>
      <c r="W99" s="61"/>
      <c r="X99" s="61"/>
      <c r="Y99" s="61"/>
      <c r="Z99" s="61"/>
      <c r="AA99" s="61"/>
      <c r="AB99" s="61"/>
      <c r="AC99" s="61"/>
      <c r="AD99" s="61"/>
      <c r="AE99" s="61"/>
      <c r="AF99" s="61"/>
      <c r="AG99" s="61"/>
      <c r="AH99" s="61"/>
      <c r="AI99" s="61"/>
      <c r="AJ99" s="61"/>
      <c r="AK99" s="61"/>
      <c r="AL99" s="61"/>
      <c r="AM99" s="61"/>
      <c r="AN99" s="61"/>
      <c r="AO99" s="95"/>
      <c r="AP99" s="95"/>
      <c r="AQ99" s="95"/>
      <c r="AR99" s="95"/>
      <c r="AS99" s="95"/>
      <c r="AT99" s="95"/>
      <c r="AU99"/>
      <c r="AV99"/>
    </row>
    <row r="100" spans="1:48" s="41" customFormat="1" ht="16.5" customHeight="1">
      <c r="A100" s="52"/>
      <c r="B100" s="52"/>
      <c r="C100" s="52"/>
      <c r="D100" s="52"/>
      <c r="E100" s="52"/>
      <c r="F100" s="52"/>
      <c r="G100" s="50"/>
      <c r="H100" s="50"/>
      <c r="I100" s="50"/>
      <c r="J100" s="50"/>
      <c r="K100" s="49"/>
      <c r="L100" s="49"/>
      <c r="M100" s="48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/>
      <c r="AC100" s="50"/>
      <c r="AD100" s="50"/>
      <c r="AE100" s="50"/>
      <c r="AF100" s="50"/>
      <c r="AG100" s="50"/>
      <c r="AH100" s="50"/>
      <c r="AI100" s="50"/>
      <c r="AJ100" s="50"/>
      <c r="AK100" s="50"/>
      <c r="AL100" s="50"/>
      <c r="AM100" s="50"/>
      <c r="AN100" s="50"/>
      <c r="AO100" s="95"/>
      <c r="AP100" s="95"/>
      <c r="AQ100" s="95"/>
      <c r="AR100" s="95"/>
      <c r="AS100" s="95"/>
      <c r="AT100" s="95"/>
      <c r="AU100"/>
      <c r="AV100"/>
    </row>
    <row r="101" spans="1:48" s="41" customFormat="1" ht="18.75" customHeight="1">
      <c r="A101" s="52"/>
      <c r="B101" s="52"/>
      <c r="C101" s="52"/>
      <c r="D101" s="52"/>
      <c r="E101" s="52"/>
      <c r="F101" s="52"/>
      <c r="G101" s="50"/>
      <c r="H101" s="50"/>
      <c r="I101" s="50"/>
      <c r="J101" s="50"/>
      <c r="K101" s="48"/>
      <c r="L101" s="48"/>
      <c r="M101" s="48"/>
      <c r="N101" s="48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50"/>
      <c r="AA101" s="50"/>
      <c r="AB101" s="50"/>
      <c r="AC101" s="50"/>
      <c r="AD101" s="50"/>
      <c r="AE101" s="50"/>
      <c r="AF101" s="50"/>
      <c r="AG101" s="50"/>
      <c r="AH101" s="50"/>
      <c r="AI101" s="50"/>
      <c r="AJ101" s="50"/>
      <c r="AK101" s="50"/>
      <c r="AL101" s="50"/>
      <c r="AM101" s="50"/>
      <c r="AN101" s="50"/>
      <c r="AO101" s="95"/>
      <c r="AP101" s="95"/>
      <c r="AQ101" s="95"/>
      <c r="AR101" s="95"/>
      <c r="AS101" s="95"/>
      <c r="AT101" s="95"/>
      <c r="AU101"/>
      <c r="AV101"/>
    </row>
    <row r="102" spans="1:48" s="41" customFormat="1" ht="16.5" customHeight="1">
      <c r="A102" s="48"/>
      <c r="B102" s="48"/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9"/>
      <c r="U102" s="49"/>
      <c r="V102" s="49"/>
      <c r="W102" s="49"/>
      <c r="X102" s="49"/>
      <c r="Y102" s="49"/>
      <c r="Z102" s="49"/>
      <c r="AA102" s="49"/>
      <c r="AB102" s="49"/>
      <c r="AC102" s="49"/>
      <c r="AD102" s="49"/>
      <c r="AE102" s="49"/>
      <c r="AF102" s="50"/>
      <c r="AG102" s="50"/>
      <c r="AH102" s="50"/>
      <c r="AI102" s="50"/>
      <c r="AJ102" s="50"/>
      <c r="AK102" s="50"/>
      <c r="AL102" s="50"/>
      <c r="AM102" s="50"/>
      <c r="AN102" s="50"/>
      <c r="AO102" s="95"/>
      <c r="AP102" s="95"/>
      <c r="AQ102" s="95"/>
      <c r="AR102" s="95"/>
      <c r="AS102" s="95"/>
      <c r="AT102" s="95"/>
      <c r="AU102"/>
      <c r="AV102"/>
    </row>
    <row r="103" spans="1:48" s="41" customFormat="1" ht="16.5" customHeight="1">
      <c r="A103" s="48"/>
      <c r="B103" s="63"/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9"/>
      <c r="W103" s="49"/>
      <c r="X103" s="49"/>
      <c r="Y103" s="49"/>
      <c r="Z103" s="49"/>
      <c r="AA103" s="49"/>
      <c r="AB103" s="49"/>
      <c r="AC103" s="49"/>
      <c r="AD103" s="49"/>
      <c r="AE103" s="49"/>
      <c r="AF103" s="50"/>
      <c r="AG103" s="50"/>
      <c r="AH103" s="50"/>
      <c r="AI103" s="50"/>
      <c r="AJ103" s="50"/>
      <c r="AK103" s="50"/>
      <c r="AL103" s="50"/>
      <c r="AM103" s="50"/>
      <c r="AN103" s="50"/>
      <c r="AO103" s="95"/>
      <c r="AP103" s="95"/>
      <c r="AQ103" s="95"/>
      <c r="AR103" s="95"/>
      <c r="AS103" s="95"/>
      <c r="AT103" s="95"/>
      <c r="AU103"/>
      <c r="AV103"/>
    </row>
    <row r="104" spans="1:48" s="41" customFormat="1" ht="16.5" customHeight="1" thickBot="1">
      <c r="A104" s="48"/>
      <c r="B104" s="63"/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9"/>
      <c r="W104" s="49"/>
      <c r="X104" s="49"/>
      <c r="Y104" s="49"/>
      <c r="Z104" s="49"/>
      <c r="AA104" s="49"/>
      <c r="AB104" s="49"/>
      <c r="AC104" s="49"/>
      <c r="AD104" s="49"/>
      <c r="AE104" s="49"/>
      <c r="AF104" s="49"/>
      <c r="AG104" s="49"/>
      <c r="AH104" s="49"/>
      <c r="AI104" s="49"/>
      <c r="AJ104" s="49"/>
      <c r="AK104" s="49"/>
      <c r="AL104" s="49"/>
      <c r="AM104" s="49"/>
      <c r="AN104" s="50"/>
      <c r="AO104" s="95"/>
      <c r="AP104" s="95"/>
      <c r="AQ104" s="95"/>
      <c r="AR104" s="95"/>
      <c r="AS104" s="95"/>
      <c r="AT104" s="95"/>
      <c r="AU104"/>
      <c r="AV104"/>
    </row>
    <row r="105" spans="1:48" s="41" customFormat="1" ht="16.5" customHeight="1">
      <c r="A105" s="48"/>
      <c r="B105" s="63"/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50"/>
      <c r="P105" s="50"/>
      <c r="Q105" s="50"/>
      <c r="R105" s="50"/>
      <c r="S105" s="50"/>
      <c r="T105" s="50"/>
      <c r="U105" s="50"/>
      <c r="V105" s="207" t="s">
        <v>14</v>
      </c>
      <c r="W105" s="208"/>
      <c r="X105" s="208"/>
      <c r="Y105" s="208"/>
      <c r="Z105" s="208"/>
      <c r="AA105" s="209"/>
      <c r="AB105" s="31"/>
      <c r="AC105" s="207" t="s">
        <v>15</v>
      </c>
      <c r="AD105" s="208"/>
      <c r="AE105" s="208"/>
      <c r="AF105" s="208"/>
      <c r="AG105" s="208"/>
      <c r="AH105" s="209"/>
      <c r="AI105" s="273" t="s">
        <v>16</v>
      </c>
      <c r="AJ105" s="274"/>
      <c r="AK105" s="286" t="s">
        <v>17</v>
      </c>
      <c r="AL105" s="277"/>
      <c r="AM105" s="277"/>
      <c r="AN105" s="277"/>
      <c r="AO105"/>
      <c r="AP105"/>
      <c r="AQ105"/>
      <c r="AR105"/>
      <c r="AS105"/>
      <c r="AT105"/>
      <c r="AU105"/>
      <c r="AV105"/>
    </row>
    <row r="106" spans="1:48" s="41" customFormat="1" ht="24" customHeight="1">
      <c r="A106" s="48"/>
      <c r="B106" s="63"/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53"/>
      <c r="P106" s="53"/>
      <c r="Q106" s="53"/>
      <c r="R106" s="53"/>
      <c r="S106" s="53"/>
      <c r="T106" s="50"/>
      <c r="U106" s="50"/>
      <c r="V106" s="283"/>
      <c r="W106" s="284"/>
      <c r="X106" s="284"/>
      <c r="Y106" s="284"/>
      <c r="Z106" s="284"/>
      <c r="AA106" s="285"/>
      <c r="AB106" s="31"/>
      <c r="AC106" s="283"/>
      <c r="AD106" s="284"/>
      <c r="AE106" s="284"/>
      <c r="AF106" s="284"/>
      <c r="AG106" s="284"/>
      <c r="AH106" s="285"/>
      <c r="AI106" s="275"/>
      <c r="AJ106" s="276"/>
      <c r="AK106" s="286"/>
      <c r="AL106" s="277"/>
      <c r="AM106" s="277"/>
      <c r="AN106" s="277"/>
      <c r="AO106"/>
      <c r="AP106"/>
      <c r="AQ106"/>
      <c r="AR106"/>
      <c r="AS106"/>
      <c r="AT106"/>
      <c r="AU106"/>
      <c r="AV106"/>
    </row>
    <row r="107" spans="1:48" s="41" customFormat="1" ht="52.5" customHeight="1">
      <c r="A107" s="48"/>
      <c r="B107" s="63"/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64"/>
      <c r="P107" s="64"/>
      <c r="Q107" s="64"/>
      <c r="R107" s="64"/>
      <c r="S107" s="64"/>
      <c r="T107" s="64"/>
      <c r="U107" s="64"/>
      <c r="V107" s="37">
        <v>1</v>
      </c>
      <c r="W107" s="37">
        <v>2</v>
      </c>
      <c r="X107" s="37">
        <v>3</v>
      </c>
      <c r="Y107" s="37">
        <v>4</v>
      </c>
      <c r="Z107" s="37">
        <v>5</v>
      </c>
      <c r="AA107" s="37" t="s">
        <v>19</v>
      </c>
      <c r="AB107" s="65" t="s">
        <v>20</v>
      </c>
      <c r="AC107" s="37">
        <v>1</v>
      </c>
      <c r="AD107" s="37">
        <v>2</v>
      </c>
      <c r="AE107" s="37">
        <v>3</v>
      </c>
      <c r="AF107" s="37">
        <v>4</v>
      </c>
      <c r="AG107" s="37">
        <v>5</v>
      </c>
      <c r="AH107" s="37" t="s">
        <v>19</v>
      </c>
      <c r="AI107" s="71" t="s">
        <v>21</v>
      </c>
      <c r="AJ107" s="71" t="s">
        <v>22</v>
      </c>
      <c r="AK107" s="66" t="s">
        <v>23</v>
      </c>
      <c r="AL107" s="66" t="s">
        <v>35</v>
      </c>
      <c r="AM107" s="66" t="s">
        <v>25</v>
      </c>
      <c r="AN107" s="66" t="s">
        <v>26</v>
      </c>
      <c r="AO107"/>
      <c r="AP107"/>
      <c r="AQ107"/>
      <c r="AR107"/>
      <c r="AS107"/>
      <c r="AT107"/>
      <c r="AU107"/>
      <c r="AV107"/>
    </row>
    <row r="108" spans="1:48" s="41" customFormat="1" ht="42" customHeight="1">
      <c r="A108" s="48"/>
      <c r="B108" s="63"/>
      <c r="C108" s="48"/>
      <c r="D108" s="48"/>
      <c r="E108" s="48"/>
      <c r="F108" s="48"/>
      <c r="G108" s="48"/>
      <c r="H108" s="48"/>
      <c r="I108" s="48"/>
      <c r="J108" s="48"/>
      <c r="K108" s="48"/>
      <c r="L108" s="48"/>
      <c r="M108" s="48"/>
      <c r="N108" s="48"/>
      <c r="O108" s="287" t="s">
        <v>93</v>
      </c>
      <c r="P108" s="288"/>
      <c r="Q108" s="288"/>
      <c r="R108" s="288"/>
      <c r="S108" s="288"/>
      <c r="T108" s="288"/>
      <c r="U108" s="289"/>
      <c r="V108" s="43">
        <f>+AP14</f>
        <v>0</v>
      </c>
      <c r="W108" s="43">
        <f t="shared" ref="W108:AA108" si="21">+AQ14</f>
        <v>0</v>
      </c>
      <c r="X108" s="43">
        <f t="shared" si="21"/>
        <v>0</v>
      </c>
      <c r="Y108" s="43">
        <f t="shared" si="21"/>
        <v>1</v>
      </c>
      <c r="Z108" s="43">
        <f t="shared" si="21"/>
        <v>1</v>
      </c>
      <c r="AA108" s="43">
        <f t="shared" si="21"/>
        <v>0</v>
      </c>
      <c r="AB108" s="43">
        <f>SUM(V108:AA108)</f>
        <v>2</v>
      </c>
      <c r="AC108" s="21">
        <f t="shared" ref="AC108:AH108" si="22">V108/$AB108</f>
        <v>0</v>
      </c>
      <c r="AD108" s="21">
        <f t="shared" si="22"/>
        <v>0</v>
      </c>
      <c r="AE108" s="21">
        <f t="shared" si="22"/>
        <v>0</v>
      </c>
      <c r="AF108" s="21">
        <f t="shared" si="22"/>
        <v>0.5</v>
      </c>
      <c r="AG108" s="21">
        <f t="shared" si="22"/>
        <v>0.5</v>
      </c>
      <c r="AH108" s="21">
        <f t="shared" si="22"/>
        <v>0</v>
      </c>
      <c r="AI108" s="44">
        <f>(V108+W108)/(V108+W108+X108+Y108+Z108)</f>
        <v>0</v>
      </c>
      <c r="AJ108" s="44">
        <f>(X108+Y108+Z108)/(V108+W108+X108+Y108+Z108)</f>
        <v>1</v>
      </c>
      <c r="AK108" s="45">
        <f>+BC14</f>
        <v>4.5</v>
      </c>
      <c r="AL108" s="45">
        <f t="shared" ref="AL108:AN108" si="23">+BD14</f>
        <v>0.71</v>
      </c>
      <c r="AM108" s="46">
        <f t="shared" si="23"/>
        <v>5</v>
      </c>
      <c r="AN108" s="46">
        <f t="shared" si="23"/>
        <v>4</v>
      </c>
      <c r="AO108"/>
      <c r="AP108"/>
      <c r="AQ108"/>
      <c r="AR108"/>
      <c r="AS108"/>
      <c r="AT108"/>
      <c r="AU108"/>
      <c r="AV108"/>
    </row>
    <row r="109" spans="1:48" s="41" customFormat="1" ht="16.5" customHeight="1">
      <c r="A109" s="48"/>
      <c r="B109" s="63"/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9"/>
      <c r="W109" s="49"/>
      <c r="X109" s="49"/>
      <c r="Y109" s="49"/>
      <c r="Z109" s="49"/>
      <c r="AA109" s="49"/>
      <c r="AB109" s="49"/>
      <c r="AC109" s="49"/>
      <c r="AD109" s="49"/>
      <c r="AE109" s="49"/>
      <c r="AF109" s="49"/>
      <c r="AG109" s="49"/>
      <c r="AH109" s="49"/>
      <c r="AI109" s="49"/>
      <c r="AJ109" s="49"/>
      <c r="AK109" s="49"/>
      <c r="AL109" s="49"/>
      <c r="AM109" s="49"/>
      <c r="AN109" s="50"/>
      <c r="AO109"/>
      <c r="AP109"/>
      <c r="AQ109"/>
      <c r="AR109"/>
      <c r="AS109"/>
      <c r="AT109"/>
      <c r="AU109"/>
      <c r="AV109"/>
    </row>
    <row r="110" spans="1:48" s="41" customFormat="1" ht="16.5" customHeight="1">
      <c r="A110" s="48"/>
      <c r="B110" s="63"/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9"/>
      <c r="W110" s="49"/>
      <c r="X110" s="49"/>
      <c r="Y110" s="49"/>
      <c r="Z110" s="49"/>
      <c r="AA110" s="49"/>
      <c r="AB110" s="49"/>
      <c r="AC110" s="49"/>
      <c r="AD110" s="49"/>
      <c r="AE110" s="49"/>
      <c r="AF110" s="49"/>
      <c r="AG110" s="49"/>
      <c r="AH110" s="49"/>
      <c r="AI110" s="49"/>
      <c r="AJ110" s="49"/>
      <c r="AK110" s="49"/>
      <c r="AL110" s="49"/>
      <c r="AM110" s="49"/>
      <c r="AN110" s="50"/>
      <c r="AO110"/>
      <c r="AP110"/>
      <c r="AQ110"/>
      <c r="AR110"/>
      <c r="AS110"/>
      <c r="AT110"/>
      <c r="AU110"/>
      <c r="AV110"/>
    </row>
    <row r="111" spans="1:48" s="41" customFormat="1" ht="16.5" customHeight="1">
      <c r="A111" s="48"/>
      <c r="B111" s="63"/>
      <c r="C111" s="48"/>
      <c r="D111" s="48"/>
      <c r="E111" s="48"/>
      <c r="F111" s="48"/>
      <c r="G111" s="48"/>
      <c r="H111" s="48"/>
      <c r="I111" s="48"/>
      <c r="J111" s="48"/>
      <c r="K111" s="48"/>
      <c r="L111" s="48"/>
      <c r="M111" s="48"/>
      <c r="N111" s="48"/>
      <c r="O111" s="48"/>
      <c r="P111" s="48"/>
      <c r="Q111" s="48"/>
      <c r="R111" s="48"/>
      <c r="S111" s="48"/>
      <c r="T111" s="48"/>
      <c r="U111" s="48"/>
      <c r="V111" s="49"/>
      <c r="W111" s="49"/>
      <c r="X111" s="49"/>
      <c r="Y111" s="49"/>
      <c r="Z111" s="49"/>
      <c r="AA111" s="49"/>
      <c r="AB111" s="49"/>
      <c r="AC111" s="49"/>
      <c r="AD111" s="49"/>
      <c r="AE111" s="49"/>
      <c r="AF111" s="49"/>
      <c r="AG111" s="49"/>
      <c r="AH111" s="49"/>
      <c r="AI111" s="49"/>
      <c r="AJ111" s="49"/>
      <c r="AK111" s="49"/>
      <c r="AL111" s="49"/>
      <c r="AM111" s="49"/>
      <c r="AN111" s="50"/>
      <c r="AO111"/>
      <c r="AP111"/>
      <c r="AQ111"/>
      <c r="AR111"/>
      <c r="AS111"/>
      <c r="AT111"/>
      <c r="AU111"/>
      <c r="AV111"/>
    </row>
    <row r="112" spans="1:48" s="41" customFormat="1" ht="16.5" customHeight="1">
      <c r="A112" s="48"/>
      <c r="B112" s="63"/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9"/>
      <c r="W112" s="49"/>
      <c r="X112" s="49"/>
      <c r="Y112" s="49"/>
      <c r="Z112" s="49"/>
      <c r="AA112" s="49"/>
      <c r="AB112" s="49"/>
      <c r="AC112" s="49"/>
      <c r="AD112" s="49"/>
      <c r="AE112" s="49"/>
      <c r="AF112" s="49"/>
      <c r="AG112" s="49"/>
      <c r="AH112" s="49"/>
      <c r="AI112" s="49"/>
      <c r="AJ112" s="49"/>
      <c r="AK112" s="49"/>
      <c r="AL112" s="49"/>
      <c r="AM112" s="49"/>
      <c r="AN112" s="50"/>
      <c r="AO112"/>
      <c r="AP112"/>
      <c r="AQ112"/>
      <c r="AR112"/>
      <c r="AS112"/>
      <c r="AT112"/>
      <c r="AU112"/>
      <c r="AV112"/>
    </row>
    <row r="113" spans="1:48" s="41" customFormat="1" ht="16.5" customHeight="1">
      <c r="A113" s="48"/>
      <c r="B113" s="63"/>
      <c r="C113" s="48"/>
      <c r="D113" s="48"/>
      <c r="E113" s="48"/>
      <c r="F113" s="48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48"/>
      <c r="R113" s="48"/>
      <c r="S113" s="48"/>
      <c r="T113" s="48"/>
      <c r="U113" s="48"/>
      <c r="V113" s="49"/>
      <c r="W113" s="49"/>
      <c r="X113" s="49"/>
      <c r="Y113" s="49"/>
      <c r="Z113" s="49"/>
      <c r="AA113" s="49"/>
      <c r="AB113" s="49"/>
      <c r="AC113" s="49"/>
      <c r="AD113" s="49"/>
      <c r="AE113" s="49"/>
      <c r="AF113" s="49"/>
      <c r="AG113" s="49"/>
      <c r="AH113" s="49"/>
      <c r="AI113" s="49"/>
      <c r="AJ113" s="49"/>
      <c r="AK113" s="49"/>
      <c r="AL113" s="49"/>
      <c r="AM113" s="49"/>
      <c r="AN113" s="50"/>
      <c r="AO113"/>
      <c r="AP113"/>
      <c r="AQ113"/>
      <c r="AR113"/>
      <c r="AS113"/>
      <c r="AT113"/>
      <c r="AU113"/>
      <c r="AV113"/>
    </row>
    <row r="114" spans="1:48" s="41" customFormat="1" ht="18.75">
      <c r="A114" s="268" t="s">
        <v>52</v>
      </c>
      <c r="B114" s="268"/>
      <c r="C114" s="268"/>
      <c r="D114" s="268"/>
      <c r="E114" s="268"/>
      <c r="F114" s="268"/>
      <c r="G114" s="268"/>
      <c r="H114" s="268"/>
      <c r="I114" s="268"/>
      <c r="J114" s="268"/>
      <c r="K114" s="268"/>
      <c r="L114" s="268"/>
      <c r="M114" s="268"/>
      <c r="N114" s="268"/>
      <c r="O114" s="268"/>
      <c r="P114" s="268"/>
      <c r="Q114" s="268"/>
      <c r="R114" s="268"/>
      <c r="S114" s="268"/>
      <c r="T114" s="268"/>
      <c r="U114" s="268"/>
      <c r="V114" s="49"/>
      <c r="W114" s="49"/>
      <c r="X114" s="49"/>
      <c r="Y114" s="49"/>
      <c r="Z114" s="49"/>
      <c r="AA114" s="49"/>
      <c r="AB114" s="49"/>
      <c r="AC114" s="49"/>
      <c r="AD114" s="49"/>
      <c r="AE114" s="49"/>
      <c r="AF114" s="49"/>
      <c r="AG114" s="49"/>
      <c r="AH114" s="49"/>
      <c r="AI114" s="49"/>
      <c r="AJ114" s="49"/>
      <c r="AK114" s="49"/>
      <c r="AL114" s="49"/>
      <c r="AM114" s="49"/>
      <c r="AN114" s="50"/>
      <c r="AO114"/>
      <c r="AP114"/>
      <c r="AQ114"/>
      <c r="AR114"/>
      <c r="AS114"/>
      <c r="AT114"/>
      <c r="AU114"/>
      <c r="AV114"/>
    </row>
    <row r="115" spans="1:48" s="41" customFormat="1" ht="18" customHeight="1" thickBot="1">
      <c r="A115" s="269"/>
      <c r="B115" s="269"/>
      <c r="C115" s="269"/>
      <c r="D115" s="269"/>
      <c r="E115" s="269"/>
      <c r="F115" s="269"/>
      <c r="G115" s="269"/>
      <c r="H115" s="269"/>
      <c r="I115" s="269"/>
      <c r="J115" s="269"/>
      <c r="K115" s="269"/>
      <c r="L115" s="269"/>
      <c r="M115" s="269"/>
      <c r="N115" s="269"/>
      <c r="O115" s="269"/>
      <c r="P115" s="269"/>
      <c r="Q115" s="269"/>
      <c r="R115" s="269"/>
      <c r="S115" s="269"/>
      <c r="T115" s="269"/>
      <c r="U115" s="269"/>
      <c r="V115" s="49"/>
      <c r="W115" s="49"/>
      <c r="X115" s="49"/>
      <c r="Y115" s="49"/>
      <c r="Z115" s="49"/>
      <c r="AA115" s="49"/>
      <c r="AB115" s="49"/>
      <c r="AC115" s="49"/>
      <c r="AD115" s="49"/>
      <c r="AE115" s="49"/>
      <c r="AF115" s="49"/>
      <c r="AG115" s="49"/>
      <c r="AH115" s="49"/>
      <c r="AI115" s="49"/>
      <c r="AJ115" s="49"/>
      <c r="AK115" s="49"/>
      <c r="AL115" s="49"/>
      <c r="AM115" s="49"/>
      <c r="AN115" s="50"/>
      <c r="AO115"/>
      <c r="AP115"/>
      <c r="AQ115"/>
      <c r="AR115"/>
      <c r="AS115"/>
      <c r="AT115"/>
      <c r="AU115"/>
      <c r="AV115"/>
    </row>
    <row r="116" spans="1:48" s="41" customFormat="1" ht="30.75" customHeigh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207" t="s">
        <v>14</v>
      </c>
      <c r="W116" s="208"/>
      <c r="X116" s="208"/>
      <c r="Y116" s="208"/>
      <c r="Z116" s="208"/>
      <c r="AA116" s="209"/>
      <c r="AB116" s="31"/>
      <c r="AC116" s="207" t="s">
        <v>15</v>
      </c>
      <c r="AD116" s="208"/>
      <c r="AE116" s="208"/>
      <c r="AF116" s="208"/>
      <c r="AG116" s="208"/>
      <c r="AH116" s="209"/>
      <c r="AI116" s="273" t="s">
        <v>16</v>
      </c>
      <c r="AJ116" s="274"/>
      <c r="AK116" s="277" t="s">
        <v>17</v>
      </c>
      <c r="AL116" s="277"/>
      <c r="AM116" s="277"/>
      <c r="AN116" s="277"/>
      <c r="AO116"/>
      <c r="AP116"/>
      <c r="AQ116"/>
      <c r="AR116"/>
      <c r="AS116"/>
      <c r="AT116"/>
      <c r="AU116"/>
      <c r="AV116"/>
    </row>
    <row r="117" spans="1:48" s="41" customFormat="1" ht="15.75" customHeight="1" thickBot="1">
      <c r="A117" s="206" t="s">
        <v>47</v>
      </c>
      <c r="B117" s="206"/>
      <c r="C117" s="206"/>
      <c r="D117" s="206"/>
      <c r="E117" s="206"/>
      <c r="F117" s="206"/>
      <c r="G117" s="206"/>
      <c r="H117" s="206"/>
      <c r="I117" s="206"/>
      <c r="J117" s="206"/>
      <c r="K117" s="206"/>
      <c r="L117" s="206"/>
      <c r="M117" s="206"/>
      <c r="N117" s="206"/>
      <c r="O117" s="206"/>
      <c r="P117" s="206"/>
      <c r="Q117" s="206"/>
      <c r="R117" s="206"/>
      <c r="S117" s="206"/>
      <c r="T117" s="206"/>
      <c r="U117" s="253"/>
      <c r="V117" s="270"/>
      <c r="W117" s="271"/>
      <c r="X117" s="271"/>
      <c r="Y117" s="271"/>
      <c r="Z117" s="271"/>
      <c r="AA117" s="272"/>
      <c r="AB117" s="31"/>
      <c r="AC117" s="270"/>
      <c r="AD117" s="271"/>
      <c r="AE117" s="271"/>
      <c r="AF117" s="271"/>
      <c r="AG117" s="271"/>
      <c r="AH117" s="272"/>
      <c r="AI117" s="275"/>
      <c r="AJ117" s="276"/>
      <c r="AK117" s="277"/>
      <c r="AL117" s="277"/>
      <c r="AM117" s="277"/>
      <c r="AN117" s="277"/>
      <c r="AO117"/>
      <c r="AP117"/>
      <c r="AQ117"/>
      <c r="AR117"/>
      <c r="AS117"/>
      <c r="AT117"/>
      <c r="AU117"/>
      <c r="AV117"/>
    </row>
    <row r="118" spans="1:48" s="47" customFormat="1" ht="40.5" customHeight="1">
      <c r="A118" s="237"/>
      <c r="B118" s="237"/>
      <c r="C118" s="237"/>
      <c r="D118" s="237"/>
      <c r="E118" s="237"/>
      <c r="F118" s="237"/>
      <c r="G118" s="237"/>
      <c r="H118" s="237"/>
      <c r="I118" s="237"/>
      <c r="J118" s="237"/>
      <c r="K118" s="237"/>
      <c r="L118" s="237"/>
      <c r="M118" s="237"/>
      <c r="N118" s="237"/>
      <c r="O118" s="237"/>
      <c r="P118" s="237"/>
      <c r="Q118" s="237"/>
      <c r="R118" s="237"/>
      <c r="S118" s="237"/>
      <c r="T118" s="237"/>
      <c r="U118" s="238"/>
      <c r="V118" s="32">
        <v>1</v>
      </c>
      <c r="W118" s="33">
        <v>2</v>
      </c>
      <c r="X118" s="33">
        <v>3</v>
      </c>
      <c r="Y118" s="33">
        <v>4</v>
      </c>
      <c r="Z118" s="33">
        <v>5</v>
      </c>
      <c r="AA118" s="34" t="s">
        <v>19</v>
      </c>
      <c r="AB118" s="35" t="s">
        <v>20</v>
      </c>
      <c r="AC118" s="36">
        <v>1</v>
      </c>
      <c r="AD118" s="37">
        <v>2</v>
      </c>
      <c r="AE118" s="37">
        <v>3</v>
      </c>
      <c r="AF118" s="37">
        <v>4</v>
      </c>
      <c r="AG118" s="37">
        <v>5</v>
      </c>
      <c r="AH118" s="38" t="s">
        <v>19</v>
      </c>
      <c r="AI118" s="71" t="s">
        <v>21</v>
      </c>
      <c r="AJ118" s="71" t="s">
        <v>22</v>
      </c>
      <c r="AK118" s="39" t="s">
        <v>23</v>
      </c>
      <c r="AL118" s="40" t="s">
        <v>24</v>
      </c>
      <c r="AM118" s="40" t="s">
        <v>25</v>
      </c>
      <c r="AN118" s="40" t="s">
        <v>26</v>
      </c>
      <c r="AO118"/>
      <c r="AP118"/>
      <c r="AQ118"/>
      <c r="AR118"/>
      <c r="AS118"/>
      <c r="AT118"/>
      <c r="AU118"/>
      <c r="AV118"/>
    </row>
    <row r="119" spans="1:48" s="47" customFormat="1" ht="18.75" customHeight="1">
      <c r="A119" s="42" t="s">
        <v>48</v>
      </c>
      <c r="B119" s="278" t="s">
        <v>53</v>
      </c>
      <c r="C119" s="279"/>
      <c r="D119" s="279"/>
      <c r="E119" s="279"/>
      <c r="F119" s="279"/>
      <c r="G119" s="279"/>
      <c r="H119" s="279"/>
      <c r="I119" s="279"/>
      <c r="J119" s="279"/>
      <c r="K119" s="279"/>
      <c r="L119" s="279"/>
      <c r="M119" s="279"/>
      <c r="N119" s="279"/>
      <c r="O119" s="279"/>
      <c r="P119" s="279"/>
      <c r="Q119" s="279"/>
      <c r="R119" s="279"/>
      <c r="S119" s="279"/>
      <c r="T119" s="279"/>
      <c r="U119" s="280"/>
      <c r="V119" s="43">
        <f>+AP15</f>
        <v>0</v>
      </c>
      <c r="W119" s="43">
        <f t="shared" ref="W119:AA120" si="24">+AQ15</f>
        <v>1</v>
      </c>
      <c r="X119" s="43">
        <f t="shared" si="24"/>
        <v>1</v>
      </c>
      <c r="Y119" s="43">
        <f t="shared" si="24"/>
        <v>1</v>
      </c>
      <c r="Z119" s="43">
        <f t="shared" si="24"/>
        <v>6</v>
      </c>
      <c r="AA119" s="43">
        <f t="shared" si="24"/>
        <v>1</v>
      </c>
      <c r="AB119" s="43">
        <f>SUM(V119:AA119)</f>
        <v>10</v>
      </c>
      <c r="AC119" s="21">
        <f t="shared" ref="AC119:AH120" si="25">V119/$AB119</f>
        <v>0</v>
      </c>
      <c r="AD119" s="21">
        <f t="shared" si="25"/>
        <v>0.1</v>
      </c>
      <c r="AE119" s="21">
        <f t="shared" si="25"/>
        <v>0.1</v>
      </c>
      <c r="AF119" s="21">
        <f t="shared" si="25"/>
        <v>0.1</v>
      </c>
      <c r="AG119" s="21">
        <f t="shared" si="25"/>
        <v>0.6</v>
      </c>
      <c r="AH119" s="21">
        <f t="shared" si="25"/>
        <v>0.1</v>
      </c>
      <c r="AI119" s="44">
        <f>(V119+W119)/(V119+W119+X119+Y119+Z119)</f>
        <v>0.1111111111111111</v>
      </c>
      <c r="AJ119" s="44">
        <f>(X119+Y119+Z119)/(V119+W119+X119+Y119+Z119)</f>
        <v>0.88888888888888884</v>
      </c>
      <c r="AK119" s="45">
        <f>+BC15</f>
        <v>4.33</v>
      </c>
      <c r="AL119" s="45">
        <f t="shared" ref="AL119:AN120" si="26">+BD15</f>
        <v>1.1200000000000001</v>
      </c>
      <c r="AM119" s="46">
        <f t="shared" si="26"/>
        <v>5</v>
      </c>
      <c r="AN119" s="46">
        <f t="shared" si="26"/>
        <v>5</v>
      </c>
      <c r="AO119"/>
      <c r="AP119"/>
      <c r="AQ119"/>
      <c r="AR119"/>
      <c r="AS119"/>
      <c r="AT119"/>
      <c r="AU119"/>
      <c r="AV119"/>
    </row>
    <row r="120" spans="1:48" s="47" customFormat="1" ht="18.75" customHeight="1">
      <c r="A120" s="42" t="s">
        <v>50</v>
      </c>
      <c r="B120" s="278" t="s">
        <v>94</v>
      </c>
      <c r="C120" s="279"/>
      <c r="D120" s="279"/>
      <c r="E120" s="279"/>
      <c r="F120" s="279"/>
      <c r="G120" s="279"/>
      <c r="H120" s="279"/>
      <c r="I120" s="279"/>
      <c r="J120" s="279"/>
      <c r="K120" s="279"/>
      <c r="L120" s="279"/>
      <c r="M120" s="279"/>
      <c r="N120" s="279"/>
      <c r="O120" s="279"/>
      <c r="P120" s="279"/>
      <c r="Q120" s="279"/>
      <c r="R120" s="279"/>
      <c r="S120" s="279"/>
      <c r="T120" s="279"/>
      <c r="U120" s="280"/>
      <c r="V120" s="43">
        <f>+AP16</f>
        <v>0</v>
      </c>
      <c r="W120" s="43">
        <f t="shared" si="24"/>
        <v>2</v>
      </c>
      <c r="X120" s="43">
        <f t="shared" si="24"/>
        <v>0</v>
      </c>
      <c r="Y120" s="43">
        <f t="shared" si="24"/>
        <v>1</v>
      </c>
      <c r="Z120" s="43">
        <f t="shared" si="24"/>
        <v>6</v>
      </c>
      <c r="AA120" s="43">
        <f t="shared" si="24"/>
        <v>1</v>
      </c>
      <c r="AB120" s="43">
        <f>SUM(V120:AA120)</f>
        <v>10</v>
      </c>
      <c r="AC120" s="21">
        <f t="shared" si="25"/>
        <v>0</v>
      </c>
      <c r="AD120" s="21">
        <f t="shared" si="25"/>
        <v>0.2</v>
      </c>
      <c r="AE120" s="21">
        <f t="shared" si="25"/>
        <v>0</v>
      </c>
      <c r="AF120" s="21">
        <f t="shared" si="25"/>
        <v>0.1</v>
      </c>
      <c r="AG120" s="21">
        <f t="shared" si="25"/>
        <v>0.6</v>
      </c>
      <c r="AH120" s="21">
        <f t="shared" si="25"/>
        <v>0.1</v>
      </c>
      <c r="AI120" s="44">
        <f>(V120+W120)/(V120+W120+X120+Y120+Z120)</f>
        <v>0.22222222222222221</v>
      </c>
      <c r="AJ120" s="44">
        <f>(X120+Y120+Z120)/(V120+W120+X120+Y120+Z120)</f>
        <v>0.77777777777777779</v>
      </c>
      <c r="AK120" s="45">
        <f>+BC16</f>
        <v>4.22</v>
      </c>
      <c r="AL120" s="45">
        <f t="shared" si="26"/>
        <v>1.3</v>
      </c>
      <c r="AM120" s="46">
        <f t="shared" si="26"/>
        <v>5</v>
      </c>
      <c r="AN120" s="46">
        <f t="shared" si="26"/>
        <v>5</v>
      </c>
      <c r="AO120"/>
      <c r="AP120"/>
      <c r="AQ120"/>
      <c r="AR120"/>
      <c r="AS120"/>
      <c r="AT120"/>
      <c r="AU120"/>
      <c r="AV120"/>
    </row>
    <row r="121" spans="1:48" s="47" customFormat="1" ht="18.75" customHeight="1">
      <c r="A121" s="281"/>
      <c r="B121" s="281"/>
      <c r="C121" s="281"/>
      <c r="D121" s="281"/>
      <c r="E121" s="281"/>
      <c r="F121" s="28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</row>
    <row r="122" spans="1:48" s="47" customFormat="1" ht="18.75" customHeight="1">
      <c r="A122" s="268" t="s">
        <v>95</v>
      </c>
      <c r="B122" s="268"/>
      <c r="C122" s="268"/>
      <c r="D122" s="268"/>
      <c r="E122" s="268"/>
      <c r="F122" s="268"/>
      <c r="G122" s="268"/>
      <c r="H122" s="268"/>
      <c r="I122" s="268"/>
      <c r="J122" s="268"/>
      <c r="K122" s="268"/>
      <c r="L122" s="268"/>
      <c r="M122" s="268"/>
      <c r="N122" s="268"/>
      <c r="O122" s="268"/>
      <c r="P122" s="268"/>
      <c r="Q122" s="268"/>
      <c r="R122" s="268"/>
      <c r="S122" s="268"/>
      <c r="T122" s="268"/>
      <c r="U122" s="268"/>
      <c r="V122" s="49"/>
      <c r="W122" s="49"/>
      <c r="X122" s="49"/>
      <c r="Y122" s="49"/>
      <c r="Z122" s="49"/>
      <c r="AA122" s="49"/>
      <c r="AB122" s="49"/>
      <c r="AC122" s="49"/>
      <c r="AD122" s="49"/>
      <c r="AE122" s="49"/>
      <c r="AF122" s="49"/>
      <c r="AG122" s="49"/>
      <c r="AH122" s="49"/>
      <c r="AI122" s="49"/>
      <c r="AJ122" s="49"/>
      <c r="AK122" s="49"/>
      <c r="AL122" s="49"/>
      <c r="AM122" s="49"/>
      <c r="AN122" s="50"/>
      <c r="AO122"/>
      <c r="AP122"/>
      <c r="AQ122"/>
      <c r="AR122"/>
      <c r="AS122"/>
      <c r="AT122"/>
      <c r="AU122"/>
      <c r="AV122"/>
    </row>
    <row r="123" spans="1:48" s="47" customFormat="1" ht="18.75" customHeight="1" thickBot="1">
      <c r="A123" s="269"/>
      <c r="B123" s="269"/>
      <c r="C123" s="269"/>
      <c r="D123" s="269"/>
      <c r="E123" s="269"/>
      <c r="F123" s="269"/>
      <c r="G123" s="269"/>
      <c r="H123" s="269"/>
      <c r="I123" s="269"/>
      <c r="J123" s="269"/>
      <c r="K123" s="269"/>
      <c r="L123" s="269"/>
      <c r="M123" s="269"/>
      <c r="N123" s="269"/>
      <c r="O123" s="269"/>
      <c r="P123" s="269"/>
      <c r="Q123" s="269"/>
      <c r="R123" s="269"/>
      <c r="S123" s="269"/>
      <c r="T123" s="269"/>
      <c r="U123" s="269"/>
      <c r="V123" s="49"/>
      <c r="W123" s="49"/>
      <c r="X123" s="49"/>
      <c r="Y123" s="49"/>
      <c r="Z123" s="49"/>
      <c r="AA123" s="49"/>
      <c r="AB123" s="49"/>
      <c r="AC123" s="49"/>
      <c r="AD123" s="49"/>
      <c r="AE123" s="49"/>
      <c r="AF123" s="49"/>
      <c r="AG123" s="49"/>
      <c r="AH123" s="49"/>
      <c r="AI123" s="49"/>
      <c r="AJ123" s="49"/>
      <c r="AK123" s="49"/>
      <c r="AL123" s="49"/>
      <c r="AM123" s="49"/>
      <c r="AN123" s="50"/>
      <c r="AO123"/>
      <c r="AP123"/>
      <c r="AQ123"/>
      <c r="AR123"/>
      <c r="AS123"/>
      <c r="AT123"/>
      <c r="AU123"/>
      <c r="AV123"/>
    </row>
    <row r="124" spans="1:48" s="47" customFormat="1" ht="18.75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207" t="s">
        <v>14</v>
      </c>
      <c r="W124" s="208"/>
      <c r="X124" s="208"/>
      <c r="Y124" s="208"/>
      <c r="Z124" s="208"/>
      <c r="AA124" s="209"/>
      <c r="AB124" s="31"/>
      <c r="AC124" s="207" t="s">
        <v>15</v>
      </c>
      <c r="AD124" s="208"/>
      <c r="AE124" s="208"/>
      <c r="AF124" s="208"/>
      <c r="AG124" s="208"/>
      <c r="AH124" s="209"/>
      <c r="AI124" s="273" t="s">
        <v>16</v>
      </c>
      <c r="AJ124" s="274"/>
      <c r="AK124" s="277" t="s">
        <v>17</v>
      </c>
      <c r="AL124" s="277"/>
      <c r="AM124" s="277"/>
      <c r="AN124" s="277"/>
      <c r="AO124"/>
      <c r="AP124"/>
      <c r="AQ124"/>
      <c r="AR124"/>
      <c r="AS124"/>
      <c r="AT124"/>
      <c r="AU124"/>
      <c r="AV124"/>
    </row>
    <row r="125" spans="1:48" s="47" customFormat="1" ht="18.75" customHeight="1" thickBot="1">
      <c r="A125" s="206" t="s">
        <v>54</v>
      </c>
      <c r="B125" s="206"/>
      <c r="C125" s="206"/>
      <c r="D125" s="206"/>
      <c r="E125" s="206"/>
      <c r="F125" s="206"/>
      <c r="G125" s="206"/>
      <c r="H125" s="206"/>
      <c r="I125" s="206"/>
      <c r="J125" s="206"/>
      <c r="K125" s="206"/>
      <c r="L125" s="206"/>
      <c r="M125" s="206"/>
      <c r="N125" s="206"/>
      <c r="O125" s="206"/>
      <c r="P125" s="206"/>
      <c r="Q125" s="206"/>
      <c r="R125" s="206"/>
      <c r="S125" s="206"/>
      <c r="T125" s="206"/>
      <c r="U125" s="253"/>
      <c r="V125" s="270"/>
      <c r="W125" s="271"/>
      <c r="X125" s="271"/>
      <c r="Y125" s="271"/>
      <c r="Z125" s="271"/>
      <c r="AA125" s="272"/>
      <c r="AB125" s="31"/>
      <c r="AC125" s="270"/>
      <c r="AD125" s="271"/>
      <c r="AE125" s="271"/>
      <c r="AF125" s="271"/>
      <c r="AG125" s="271"/>
      <c r="AH125" s="272"/>
      <c r="AI125" s="275"/>
      <c r="AJ125" s="276"/>
      <c r="AK125" s="277"/>
      <c r="AL125" s="277"/>
      <c r="AM125" s="277"/>
      <c r="AN125" s="277"/>
      <c r="AO125"/>
      <c r="AP125"/>
      <c r="AQ125"/>
      <c r="AR125"/>
      <c r="AS125"/>
      <c r="AT125"/>
      <c r="AU125"/>
      <c r="AV125"/>
    </row>
    <row r="126" spans="1:48" s="47" customFormat="1" ht="34.5" customHeight="1">
      <c r="A126" s="237"/>
      <c r="B126" s="237"/>
      <c r="C126" s="237"/>
      <c r="D126" s="237"/>
      <c r="E126" s="237"/>
      <c r="F126" s="237"/>
      <c r="G126" s="237"/>
      <c r="H126" s="237"/>
      <c r="I126" s="237"/>
      <c r="J126" s="237"/>
      <c r="K126" s="237"/>
      <c r="L126" s="237"/>
      <c r="M126" s="237"/>
      <c r="N126" s="237"/>
      <c r="O126" s="237"/>
      <c r="P126" s="237"/>
      <c r="Q126" s="237"/>
      <c r="R126" s="237"/>
      <c r="S126" s="237"/>
      <c r="T126" s="237"/>
      <c r="U126" s="238"/>
      <c r="V126" s="32">
        <v>1</v>
      </c>
      <c r="W126" s="33">
        <v>2</v>
      </c>
      <c r="X126" s="33">
        <v>3</v>
      </c>
      <c r="Y126" s="33">
        <v>4</v>
      </c>
      <c r="Z126" s="33">
        <v>5</v>
      </c>
      <c r="AA126" s="34" t="s">
        <v>19</v>
      </c>
      <c r="AB126" s="35" t="s">
        <v>20</v>
      </c>
      <c r="AC126" s="36">
        <v>1</v>
      </c>
      <c r="AD126" s="37">
        <v>2</v>
      </c>
      <c r="AE126" s="37">
        <v>3</v>
      </c>
      <c r="AF126" s="37">
        <v>4</v>
      </c>
      <c r="AG126" s="37">
        <v>5</v>
      </c>
      <c r="AH126" s="38" t="s">
        <v>19</v>
      </c>
      <c r="AI126" s="71" t="s">
        <v>21</v>
      </c>
      <c r="AJ126" s="71" t="s">
        <v>22</v>
      </c>
      <c r="AK126" s="39" t="s">
        <v>23</v>
      </c>
      <c r="AL126" s="40" t="s">
        <v>24</v>
      </c>
      <c r="AM126" s="40" t="s">
        <v>25</v>
      </c>
      <c r="AN126" s="40" t="s">
        <v>26</v>
      </c>
      <c r="AO126"/>
      <c r="AP126"/>
      <c r="AQ126"/>
      <c r="AR126"/>
      <c r="AS126"/>
      <c r="AT126"/>
      <c r="AU126"/>
      <c r="AV126"/>
    </row>
    <row r="127" spans="1:48" ht="21" customHeight="1">
      <c r="A127" s="42" t="s">
        <v>55</v>
      </c>
      <c r="B127" s="278" t="s">
        <v>96</v>
      </c>
      <c r="C127" s="279"/>
      <c r="D127" s="279"/>
      <c r="E127" s="279"/>
      <c r="F127" s="279"/>
      <c r="G127" s="279"/>
      <c r="H127" s="279"/>
      <c r="I127" s="279"/>
      <c r="J127" s="279"/>
      <c r="K127" s="279"/>
      <c r="L127" s="279"/>
      <c r="M127" s="279"/>
      <c r="N127" s="279"/>
      <c r="O127" s="279"/>
      <c r="P127" s="279"/>
      <c r="Q127" s="279"/>
      <c r="R127" s="279"/>
      <c r="S127" s="279"/>
      <c r="T127" s="279"/>
      <c r="U127" s="280"/>
      <c r="V127" s="43">
        <f>+AP17</f>
        <v>1</v>
      </c>
      <c r="W127" s="43">
        <f t="shared" ref="W127:AA127" si="27">+AQ17</f>
        <v>0</v>
      </c>
      <c r="X127" s="43">
        <f t="shared" si="27"/>
        <v>1</v>
      </c>
      <c r="Y127" s="43">
        <f t="shared" si="27"/>
        <v>4</v>
      </c>
      <c r="Z127" s="43">
        <f t="shared" si="27"/>
        <v>2</v>
      </c>
      <c r="AA127" s="43">
        <f t="shared" si="27"/>
        <v>2</v>
      </c>
      <c r="AB127" s="43">
        <f>SUM(V127:AA127)</f>
        <v>10</v>
      </c>
      <c r="AC127" s="21">
        <f t="shared" ref="AC127:AH127" si="28">V127/$AB127</f>
        <v>0.1</v>
      </c>
      <c r="AD127" s="21">
        <f t="shared" si="28"/>
        <v>0</v>
      </c>
      <c r="AE127" s="21">
        <f t="shared" si="28"/>
        <v>0.1</v>
      </c>
      <c r="AF127" s="21">
        <f t="shared" si="28"/>
        <v>0.4</v>
      </c>
      <c r="AG127" s="21">
        <f t="shared" si="28"/>
        <v>0.2</v>
      </c>
      <c r="AH127" s="21">
        <f t="shared" si="28"/>
        <v>0.2</v>
      </c>
      <c r="AI127" s="44">
        <f>(V127+W127)/(V127+W127+X127+Y127+Z127)</f>
        <v>0.125</v>
      </c>
      <c r="AJ127" s="44">
        <f>(X127+Y127+Z127)/(V127+W127+X127+Y127+Z127)</f>
        <v>0.875</v>
      </c>
      <c r="AK127" s="45">
        <f>+BC17</f>
        <v>3.75</v>
      </c>
      <c r="AL127" s="45">
        <f t="shared" ref="AL127:AN127" si="29">+BD17</f>
        <v>1.28</v>
      </c>
      <c r="AM127" s="46">
        <f t="shared" si="29"/>
        <v>4</v>
      </c>
      <c r="AN127" s="46">
        <f t="shared" si="29"/>
        <v>4</v>
      </c>
    </row>
    <row r="128" spans="1:48" ht="21" customHeight="1">
      <c r="A128" s="281"/>
      <c r="B128" s="281"/>
      <c r="C128" s="281"/>
      <c r="D128" s="281"/>
      <c r="E128" s="281"/>
      <c r="F128" s="281"/>
    </row>
    <row r="129" spans="1:48" ht="21" customHeight="1"/>
    <row r="130" spans="1:48" ht="21" customHeight="1"/>
    <row r="131" spans="1:48" ht="21" customHeight="1"/>
    <row r="132" spans="1:48" ht="21" customHeight="1"/>
    <row r="133" spans="1:48" ht="21" customHeight="1"/>
    <row r="134" spans="1:48" ht="21" customHeight="1"/>
    <row r="135" spans="1:48" ht="21" customHeight="1">
      <c r="A135" s="67"/>
      <c r="B135" s="56"/>
      <c r="C135" s="56"/>
      <c r="D135" s="56"/>
      <c r="E135" s="56"/>
      <c r="F135" s="56"/>
      <c r="G135" s="56"/>
      <c r="H135" s="56"/>
      <c r="I135" s="56"/>
      <c r="J135" s="56"/>
      <c r="K135" s="56"/>
      <c r="L135" s="56"/>
      <c r="M135" s="56"/>
      <c r="N135" s="56"/>
      <c r="O135" s="56"/>
      <c r="P135" s="56"/>
      <c r="Q135" s="56"/>
      <c r="R135" s="56"/>
      <c r="S135" s="56"/>
      <c r="T135" s="56"/>
      <c r="U135" s="56"/>
      <c r="V135" s="68"/>
      <c r="W135" s="68"/>
      <c r="X135" s="68"/>
      <c r="Y135" s="68"/>
      <c r="Z135" s="68"/>
      <c r="AA135" s="68"/>
      <c r="AB135" s="68"/>
      <c r="AC135" s="69"/>
      <c r="AD135" s="69"/>
      <c r="AE135" s="69"/>
      <c r="AF135" s="69"/>
      <c r="AG135" s="69"/>
      <c r="AH135" s="69"/>
      <c r="AI135" s="69"/>
      <c r="AJ135" s="69"/>
      <c r="AK135" s="68"/>
      <c r="AL135" s="68"/>
      <c r="AM135" s="68"/>
      <c r="AN135" s="68"/>
    </row>
    <row r="136" spans="1:48" ht="21" customHeight="1">
      <c r="A136" s="67"/>
      <c r="B136" s="56"/>
      <c r="C136" s="56"/>
      <c r="D136" s="56"/>
      <c r="E136" s="56"/>
      <c r="F136" s="56"/>
      <c r="G136" s="56"/>
      <c r="H136" s="56"/>
      <c r="I136" s="56"/>
      <c r="J136" s="56"/>
      <c r="K136" s="56"/>
      <c r="L136" s="56"/>
      <c r="M136" s="56"/>
      <c r="N136" s="56"/>
      <c r="O136" s="56"/>
      <c r="P136" s="56"/>
      <c r="Q136" s="56"/>
      <c r="R136" s="56"/>
      <c r="S136" s="56"/>
      <c r="T136" s="56"/>
      <c r="U136" s="56"/>
      <c r="V136" s="68"/>
      <c r="W136" s="68"/>
      <c r="X136" s="68"/>
      <c r="Y136" s="68"/>
      <c r="Z136" s="68"/>
      <c r="AA136" s="68"/>
      <c r="AB136" s="68"/>
      <c r="AC136" s="69"/>
      <c r="AD136" s="69"/>
      <c r="AE136" s="69"/>
      <c r="AF136" s="69"/>
      <c r="AG136" s="69"/>
      <c r="AH136" s="69"/>
      <c r="AI136" s="69"/>
      <c r="AJ136" s="69"/>
      <c r="AK136" s="68"/>
      <c r="AL136" s="68"/>
      <c r="AM136" s="68"/>
      <c r="AN136" s="68"/>
    </row>
    <row r="137" spans="1:48" ht="21" customHeight="1">
      <c r="A137" s="67"/>
      <c r="B137" s="56"/>
      <c r="C137" s="56"/>
      <c r="D137" s="56"/>
      <c r="E137" s="56"/>
      <c r="F137" s="56"/>
      <c r="G137" s="56"/>
      <c r="H137" s="56"/>
      <c r="I137" s="56"/>
      <c r="J137" s="56"/>
      <c r="K137" s="56"/>
      <c r="L137" s="56"/>
      <c r="M137" s="56"/>
      <c r="N137" s="56"/>
      <c r="O137" s="56"/>
      <c r="P137" s="56"/>
      <c r="Q137" s="56"/>
      <c r="R137" s="56"/>
      <c r="S137" s="56"/>
      <c r="T137" s="56"/>
      <c r="U137" s="56"/>
      <c r="V137" s="68"/>
      <c r="W137" s="68"/>
      <c r="X137" s="68"/>
      <c r="Y137" s="68"/>
      <c r="Z137" s="68"/>
      <c r="AA137" s="68"/>
      <c r="AB137" s="68"/>
      <c r="AC137" s="69"/>
      <c r="AD137" s="69"/>
      <c r="AE137" s="69"/>
      <c r="AF137" s="69"/>
      <c r="AG137" s="69"/>
      <c r="AH137" s="69"/>
      <c r="AI137" s="69"/>
      <c r="AJ137" s="69"/>
      <c r="AK137" s="68"/>
      <c r="AL137" s="68"/>
      <c r="AM137" s="68"/>
      <c r="AN137" s="68"/>
    </row>
    <row r="138" spans="1:48" s="41" customFormat="1" ht="39" customHeight="1">
      <c r="A138" s="290"/>
      <c r="B138" s="290"/>
      <c r="C138" s="290"/>
      <c r="D138" s="290"/>
      <c r="E138" s="290"/>
      <c r="F138" s="290"/>
      <c r="G138" s="290"/>
      <c r="H138" s="290"/>
      <c r="I138" s="290"/>
      <c r="J138" s="290"/>
      <c r="K138" s="290"/>
      <c r="L138" s="290"/>
      <c r="M138" s="290"/>
      <c r="N138" s="290"/>
      <c r="O138" s="290"/>
      <c r="P138" s="290"/>
      <c r="Q138" s="290"/>
      <c r="R138" s="290"/>
      <c r="S138" s="290"/>
      <c r="T138" s="290"/>
      <c r="U138" s="290"/>
      <c r="V138"/>
      <c r="W138"/>
      <c r="X138" s="290"/>
      <c r="Y138" s="290"/>
      <c r="Z138" s="290"/>
      <c r="AA138" s="290"/>
      <c r="AB138" s="290"/>
      <c r="AC138" s="290"/>
      <c r="AD138" s="290"/>
      <c r="AE138" s="290"/>
      <c r="AF138" s="290"/>
      <c r="AG138" s="290"/>
      <c r="AH138" s="290"/>
      <c r="AI138" s="290"/>
      <c r="AJ138" s="290"/>
      <c r="AK138" s="290"/>
      <c r="AL138" s="290"/>
      <c r="AM138" s="290"/>
      <c r="AN138" s="290"/>
      <c r="AO138"/>
      <c r="AP138"/>
      <c r="AQ138"/>
      <c r="AR138"/>
      <c r="AS138"/>
      <c r="AT138"/>
      <c r="AU138"/>
      <c r="AV138"/>
    </row>
    <row r="139" spans="1:48" ht="21" customHeight="1">
      <c r="A139" s="67"/>
      <c r="B139" s="56"/>
      <c r="C139" s="56"/>
      <c r="D139" s="56"/>
      <c r="E139" s="56"/>
      <c r="F139" s="56"/>
      <c r="G139" s="56"/>
      <c r="H139" s="56"/>
      <c r="I139" s="56"/>
      <c r="J139" s="56"/>
      <c r="K139" s="56"/>
      <c r="L139" s="56"/>
      <c r="M139" s="56"/>
      <c r="N139" s="56"/>
      <c r="O139" s="56"/>
      <c r="P139" s="56"/>
      <c r="Q139" s="56"/>
      <c r="R139" s="56"/>
      <c r="S139" s="56"/>
      <c r="T139" s="56"/>
      <c r="U139" s="56"/>
      <c r="V139" s="68"/>
      <c r="W139" s="68"/>
      <c r="X139" s="68"/>
      <c r="Y139" s="68"/>
      <c r="Z139" s="68"/>
      <c r="AA139" s="68"/>
      <c r="AB139" s="68"/>
      <c r="AC139" s="69"/>
      <c r="AD139" s="69"/>
      <c r="AE139" s="69"/>
      <c r="AF139" s="69"/>
      <c r="AG139" s="69"/>
      <c r="AH139" s="69"/>
      <c r="AI139" s="69"/>
      <c r="AJ139" s="69"/>
      <c r="AK139" s="68"/>
      <c r="AL139" s="68"/>
      <c r="AM139" s="68"/>
      <c r="AN139" s="68"/>
    </row>
    <row r="140" spans="1:48" ht="21" customHeight="1">
      <c r="A140" s="67"/>
      <c r="B140" s="56"/>
      <c r="C140" s="56"/>
      <c r="D140" s="56"/>
      <c r="E140" s="56"/>
      <c r="F140" s="56"/>
      <c r="G140" s="56"/>
      <c r="H140" s="56"/>
      <c r="I140" s="56"/>
      <c r="J140" s="56"/>
      <c r="K140" s="56"/>
      <c r="L140" s="56"/>
      <c r="M140" s="56"/>
      <c r="N140" s="56"/>
      <c r="O140" s="56"/>
      <c r="P140" s="56"/>
      <c r="Q140" s="56"/>
      <c r="R140" s="56"/>
      <c r="S140" s="56"/>
      <c r="T140" s="56"/>
      <c r="U140" s="56"/>
      <c r="V140" s="68"/>
      <c r="W140" s="68"/>
      <c r="X140" s="68"/>
      <c r="Y140" s="68"/>
      <c r="Z140" s="68"/>
      <c r="AA140" s="68"/>
      <c r="AB140" s="68"/>
      <c r="AC140" s="69"/>
      <c r="AD140" s="69"/>
      <c r="AE140" s="69"/>
      <c r="AF140" s="69"/>
      <c r="AG140" s="69"/>
      <c r="AH140" s="69"/>
      <c r="AI140" s="69"/>
      <c r="AJ140" s="69"/>
      <c r="AK140" s="68"/>
      <c r="AL140" s="68"/>
      <c r="AM140" s="68"/>
      <c r="AN140" s="68"/>
    </row>
    <row r="141" spans="1:48" ht="21" customHeight="1">
      <c r="A141" s="67"/>
      <c r="B141" s="56"/>
      <c r="C141" s="56"/>
      <c r="D141" s="56"/>
      <c r="E141" s="56"/>
      <c r="F141" s="56"/>
      <c r="G141" s="56"/>
      <c r="H141" s="56"/>
      <c r="I141" s="56"/>
      <c r="J141" s="56"/>
      <c r="K141" s="56"/>
      <c r="L141" s="56"/>
      <c r="M141" s="56"/>
      <c r="N141" s="56"/>
      <c r="O141" s="56"/>
      <c r="P141" s="56"/>
      <c r="Q141" s="56"/>
      <c r="R141" s="56"/>
      <c r="S141" s="56"/>
      <c r="T141" s="56"/>
      <c r="U141" s="56"/>
      <c r="V141" s="68"/>
      <c r="W141" s="68"/>
      <c r="X141" s="68"/>
      <c r="Y141" s="68"/>
      <c r="Z141" s="68"/>
      <c r="AA141" s="68"/>
      <c r="AB141" s="68"/>
      <c r="AC141" s="69"/>
      <c r="AD141" s="69"/>
      <c r="AE141" s="69"/>
      <c r="AF141" s="69"/>
      <c r="AG141" s="69"/>
      <c r="AH141" s="69"/>
      <c r="AI141" s="69"/>
      <c r="AJ141" s="69"/>
      <c r="AK141" s="68"/>
      <c r="AL141" s="68"/>
      <c r="AM141" s="68"/>
      <c r="AN141" s="68"/>
    </row>
    <row r="142" spans="1:48" ht="21" customHeight="1">
      <c r="A142" s="67"/>
      <c r="B142" s="56"/>
      <c r="C142" s="56"/>
      <c r="D142" s="56"/>
      <c r="E142" s="56"/>
      <c r="F142" s="56"/>
      <c r="G142" s="56"/>
      <c r="H142" s="56"/>
      <c r="I142" s="56"/>
      <c r="J142" s="56"/>
      <c r="K142" s="56"/>
      <c r="L142" s="56"/>
      <c r="M142" s="56"/>
      <c r="N142" s="56"/>
      <c r="O142" s="56"/>
      <c r="P142" s="56"/>
      <c r="Q142" s="56"/>
      <c r="R142" s="56"/>
      <c r="S142" s="56"/>
      <c r="T142" s="56"/>
      <c r="U142" s="56"/>
      <c r="V142" s="68"/>
      <c r="W142" s="68"/>
      <c r="X142" s="68"/>
      <c r="Y142" s="68"/>
      <c r="Z142" s="68"/>
      <c r="AA142" s="68"/>
      <c r="AB142" s="68"/>
      <c r="AC142" s="69"/>
      <c r="AD142" s="69"/>
      <c r="AE142" s="69"/>
      <c r="AF142" s="69"/>
      <c r="AG142" s="69"/>
      <c r="AH142" s="69"/>
      <c r="AI142" s="69"/>
      <c r="AJ142" s="69"/>
      <c r="AK142" s="68"/>
      <c r="AL142" s="68"/>
      <c r="AM142" s="68"/>
      <c r="AN142" s="68"/>
    </row>
    <row r="143" spans="1:48" ht="21" customHeight="1">
      <c r="A143" s="67"/>
      <c r="B143" s="56"/>
      <c r="C143" s="56"/>
      <c r="D143" s="56"/>
      <c r="E143" s="56"/>
      <c r="F143" s="56"/>
      <c r="G143" s="56"/>
      <c r="H143" s="56"/>
      <c r="I143" s="56"/>
      <c r="J143" s="56"/>
      <c r="K143" s="56"/>
      <c r="L143" s="56"/>
      <c r="M143" s="56"/>
      <c r="N143" s="56"/>
      <c r="O143" s="56"/>
      <c r="P143" s="56"/>
      <c r="Q143" s="56"/>
      <c r="R143" s="56"/>
      <c r="S143" s="56"/>
      <c r="T143" s="56"/>
      <c r="U143" s="56"/>
      <c r="V143" s="68"/>
      <c r="W143" s="68"/>
      <c r="X143" s="68"/>
      <c r="Y143" s="68"/>
      <c r="Z143" s="68"/>
      <c r="AA143" s="68"/>
      <c r="AB143" s="68"/>
      <c r="AC143" s="69"/>
      <c r="AD143" s="69"/>
      <c r="AE143" s="69"/>
      <c r="AF143" s="69"/>
      <c r="AG143" s="69"/>
      <c r="AH143" s="69"/>
      <c r="AI143" s="69"/>
      <c r="AJ143" s="69"/>
      <c r="AK143" s="68"/>
      <c r="AL143" s="68"/>
      <c r="AM143" s="68"/>
      <c r="AN143" s="68"/>
    </row>
    <row r="144" spans="1:48" ht="21" customHeight="1">
      <c r="A144" s="67"/>
      <c r="B144" s="56"/>
      <c r="C144" s="56"/>
      <c r="D144" s="56"/>
      <c r="E144" s="56"/>
      <c r="F144" s="56"/>
      <c r="G144" s="56"/>
      <c r="H144" s="56"/>
      <c r="I144" s="56"/>
      <c r="J144" s="56"/>
      <c r="K144" s="56"/>
      <c r="L144" s="56"/>
      <c r="M144" s="56"/>
      <c r="N144" s="56"/>
      <c r="O144" s="56"/>
      <c r="P144" s="56"/>
      <c r="Q144" s="56"/>
      <c r="R144" s="56"/>
      <c r="S144" s="56"/>
      <c r="T144" s="56"/>
      <c r="U144" s="56"/>
      <c r="V144" s="68"/>
      <c r="W144" s="68"/>
      <c r="X144" s="68"/>
      <c r="Y144" s="68"/>
      <c r="Z144" s="68"/>
      <c r="AA144" s="68"/>
      <c r="AB144" s="68"/>
      <c r="AC144" s="69"/>
      <c r="AD144" s="69"/>
      <c r="AE144" s="69"/>
      <c r="AF144" s="69"/>
      <c r="AG144" s="69"/>
      <c r="AH144" s="69"/>
      <c r="AI144" s="69"/>
      <c r="AJ144" s="69"/>
      <c r="AK144" s="68"/>
      <c r="AL144" s="68"/>
      <c r="AM144" s="68"/>
      <c r="AN144" s="68"/>
    </row>
    <row r="145" spans="1:40" ht="21" customHeight="1">
      <c r="A145" s="67"/>
      <c r="B145" s="56"/>
      <c r="C145" s="56"/>
      <c r="D145" s="56"/>
      <c r="E145" s="56"/>
      <c r="F145" s="56"/>
      <c r="G145" s="56"/>
      <c r="H145" s="56"/>
      <c r="I145" s="56"/>
      <c r="J145" s="56"/>
      <c r="K145" s="56"/>
      <c r="L145" s="56"/>
      <c r="M145" s="56"/>
      <c r="N145" s="56"/>
      <c r="O145" s="56"/>
      <c r="P145" s="56"/>
      <c r="Q145" s="56"/>
      <c r="R145" s="56"/>
      <c r="S145" s="56"/>
      <c r="T145" s="56"/>
      <c r="U145" s="56"/>
      <c r="V145" s="68"/>
      <c r="W145" s="68"/>
      <c r="X145" s="68"/>
      <c r="Y145" s="68"/>
      <c r="Z145" s="68"/>
      <c r="AA145" s="68"/>
      <c r="AB145" s="68"/>
      <c r="AC145" s="69"/>
      <c r="AD145" s="69"/>
      <c r="AE145" s="69"/>
      <c r="AF145" s="69"/>
      <c r="AG145" s="69"/>
      <c r="AH145" s="69"/>
      <c r="AI145" s="69"/>
      <c r="AJ145" s="69"/>
      <c r="AK145" s="68"/>
      <c r="AL145" s="68"/>
      <c r="AM145" s="68"/>
      <c r="AN145" s="68"/>
    </row>
    <row r="146" spans="1:40" ht="21" customHeight="1">
      <c r="A146" s="67"/>
      <c r="B146" s="56"/>
      <c r="C146" s="56"/>
      <c r="D146" s="56"/>
      <c r="E146" s="56"/>
      <c r="F146" s="56"/>
      <c r="G146" s="56"/>
      <c r="H146" s="56"/>
      <c r="I146" s="56"/>
      <c r="J146" s="56"/>
      <c r="K146" s="56"/>
      <c r="L146" s="56"/>
      <c r="M146" s="56"/>
      <c r="N146" s="56"/>
      <c r="O146" s="56"/>
      <c r="P146" s="56"/>
      <c r="Q146" s="56"/>
      <c r="R146" s="56"/>
      <c r="S146" s="56"/>
      <c r="T146" s="56"/>
      <c r="U146" s="56"/>
      <c r="V146" s="68"/>
      <c r="W146" s="68"/>
      <c r="X146" s="68"/>
      <c r="Y146" s="68"/>
      <c r="Z146" s="68"/>
      <c r="AA146" s="68"/>
      <c r="AB146" s="68"/>
      <c r="AC146" s="69"/>
      <c r="AD146" s="69"/>
      <c r="AE146" s="69"/>
      <c r="AF146" s="69"/>
      <c r="AG146" s="69"/>
      <c r="AH146" s="69"/>
      <c r="AI146" s="69"/>
      <c r="AJ146" s="69"/>
      <c r="AK146" s="68"/>
      <c r="AL146" s="68"/>
      <c r="AM146" s="68"/>
      <c r="AN146" s="68"/>
    </row>
    <row r="149" spans="1:40" ht="38.25" customHeight="1">
      <c r="A149" s="31"/>
      <c r="B149" s="31"/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F149" s="31"/>
      <c r="AG149" s="31"/>
      <c r="AH149" s="31"/>
      <c r="AI149" s="31"/>
      <c r="AJ149" s="31"/>
      <c r="AK149" s="70"/>
      <c r="AL149" s="31"/>
      <c r="AM149" s="31"/>
      <c r="AN149" s="31"/>
    </row>
    <row r="150" spans="1:40">
      <c r="A150" s="176" t="s">
        <v>82</v>
      </c>
      <c r="B150" s="176"/>
      <c r="C150" s="176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31"/>
      <c r="AH150" s="31"/>
      <c r="AI150" s="31"/>
      <c r="AJ150" s="31"/>
      <c r="AK150" s="31"/>
      <c r="AL150" s="31"/>
      <c r="AM150" s="31"/>
      <c r="AN150" s="31"/>
    </row>
    <row r="151" spans="1:40">
      <c r="A151" s="176"/>
      <c r="B151" s="176"/>
      <c r="C151" s="176" t="s">
        <v>8</v>
      </c>
      <c r="D151" s="31" t="s">
        <v>9</v>
      </c>
      <c r="E151" s="31" t="s">
        <v>10</v>
      </c>
      <c r="F151" s="31" t="s">
        <v>11</v>
      </c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31"/>
      <c r="AH151" s="31"/>
      <c r="AI151" s="31"/>
      <c r="AJ151" s="31"/>
      <c r="AK151" s="31"/>
      <c r="AL151" s="31"/>
      <c r="AM151" s="31"/>
      <c r="AN151" s="31"/>
    </row>
    <row r="152" spans="1:40">
      <c r="A152" s="176" t="s">
        <v>12</v>
      </c>
      <c r="B152" s="176" t="s">
        <v>34</v>
      </c>
      <c r="C152" s="176">
        <v>2</v>
      </c>
      <c r="D152" s="31">
        <v>20</v>
      </c>
      <c r="E152" s="31">
        <v>20</v>
      </c>
      <c r="F152" s="31">
        <v>20</v>
      </c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  <c r="AM152" s="31"/>
      <c r="AN152" s="31"/>
    </row>
    <row r="153" spans="1:40">
      <c r="A153" s="176"/>
      <c r="B153" s="176" t="s">
        <v>27</v>
      </c>
      <c r="C153" s="176">
        <v>8</v>
      </c>
      <c r="D153" s="31">
        <v>80</v>
      </c>
      <c r="E153" s="31">
        <v>80</v>
      </c>
      <c r="F153" s="31">
        <v>100</v>
      </c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F153" s="31"/>
      <c r="AG153" s="31"/>
      <c r="AH153" s="31"/>
      <c r="AI153" s="31"/>
      <c r="AJ153" s="31"/>
      <c r="AK153" s="31"/>
      <c r="AL153" s="31"/>
      <c r="AM153" s="31"/>
      <c r="AN153" s="31"/>
    </row>
    <row r="154" spans="1:40">
      <c r="A154" s="176"/>
      <c r="B154" s="176" t="s">
        <v>1</v>
      </c>
      <c r="C154" s="176">
        <v>10</v>
      </c>
      <c r="D154" s="176">
        <v>100</v>
      </c>
      <c r="E154" s="176">
        <v>100</v>
      </c>
      <c r="F154" s="176"/>
    </row>
    <row r="155" spans="1:40">
      <c r="A155" s="176" t="s">
        <v>72</v>
      </c>
      <c r="B155" s="176"/>
      <c r="C155" s="176"/>
      <c r="D155" s="176"/>
      <c r="E155" s="176"/>
      <c r="F155" s="176"/>
    </row>
    <row r="156" spans="1:40">
      <c r="A156" s="176"/>
      <c r="B156" s="176"/>
      <c r="C156" s="176"/>
      <c r="D156" s="176"/>
      <c r="E156" s="176"/>
      <c r="F156" s="176"/>
    </row>
    <row r="157" spans="1:40">
      <c r="A157" s="176"/>
      <c r="B157" s="176"/>
      <c r="C157" s="176"/>
      <c r="D157" s="176"/>
      <c r="E157" s="176"/>
      <c r="F157" s="176"/>
    </row>
    <row r="158" spans="1:40">
      <c r="A158" s="176"/>
      <c r="B158" s="176"/>
      <c r="C158" s="176"/>
      <c r="D158" s="176"/>
      <c r="E158" s="176"/>
      <c r="F158" s="176"/>
    </row>
  </sheetData>
  <sheetProtection sheet="1" objects="1" scenarios="1"/>
  <mergeCells count="85">
    <mergeCell ref="A61:F61"/>
    <mergeCell ref="A72:F72"/>
    <mergeCell ref="A82:F82"/>
    <mergeCell ref="A90:F90"/>
    <mergeCell ref="A97:F97"/>
    <mergeCell ref="B80:U80"/>
    <mergeCell ref="B81:U81"/>
    <mergeCell ref="A83:U84"/>
    <mergeCell ref="AK124:AN125"/>
    <mergeCell ref="A125:U126"/>
    <mergeCell ref="B127:U127"/>
    <mergeCell ref="A138:U138"/>
    <mergeCell ref="X138:AN138"/>
    <mergeCell ref="AI124:AJ125"/>
    <mergeCell ref="A128:F128"/>
    <mergeCell ref="B119:U119"/>
    <mergeCell ref="B120:U120"/>
    <mergeCell ref="A122:U123"/>
    <mergeCell ref="V124:AA125"/>
    <mergeCell ref="AC124:AH125"/>
    <mergeCell ref="A121:F121"/>
    <mergeCell ref="AK116:AN117"/>
    <mergeCell ref="A117:U118"/>
    <mergeCell ref="B96:U96"/>
    <mergeCell ref="A98:U98"/>
    <mergeCell ref="V105:AA106"/>
    <mergeCell ref="AC105:AH106"/>
    <mergeCell ref="AI105:AJ106"/>
    <mergeCell ref="AK105:AN106"/>
    <mergeCell ref="O108:U108"/>
    <mergeCell ref="A114:U115"/>
    <mergeCell ref="V116:AA117"/>
    <mergeCell ref="AC116:AH117"/>
    <mergeCell ref="AI116:AJ117"/>
    <mergeCell ref="AK85:AN86"/>
    <mergeCell ref="A86:U87"/>
    <mergeCell ref="B88:U88"/>
    <mergeCell ref="B89:U89"/>
    <mergeCell ref="A91:U92"/>
    <mergeCell ref="AI85:AJ86"/>
    <mergeCell ref="V85:AA86"/>
    <mergeCell ref="AC85:AH86"/>
    <mergeCell ref="V93:AA94"/>
    <mergeCell ref="AC93:AH94"/>
    <mergeCell ref="AI93:AJ94"/>
    <mergeCell ref="AK93:AN94"/>
    <mergeCell ref="A94:U95"/>
    <mergeCell ref="AK77:AN78"/>
    <mergeCell ref="A78:U79"/>
    <mergeCell ref="A66:U67"/>
    <mergeCell ref="V68:AA69"/>
    <mergeCell ref="AC68:AH69"/>
    <mergeCell ref="AI68:AJ69"/>
    <mergeCell ref="AK68:AN69"/>
    <mergeCell ref="A69:U70"/>
    <mergeCell ref="B71:U71"/>
    <mergeCell ref="A75:U76"/>
    <mergeCell ref="V77:AA78"/>
    <mergeCell ref="AC77:AH78"/>
    <mergeCell ref="AI77:AJ78"/>
    <mergeCell ref="AI56:AJ57"/>
    <mergeCell ref="AK56:AN57"/>
    <mergeCell ref="B57:C57"/>
    <mergeCell ref="A58:U58"/>
    <mergeCell ref="B59:U59"/>
    <mergeCell ref="V56:AA57"/>
    <mergeCell ref="AC56:AH57"/>
    <mergeCell ref="B60:U60"/>
    <mergeCell ref="B48:U48"/>
    <mergeCell ref="B49:U49"/>
    <mergeCell ref="B50:U50"/>
    <mergeCell ref="A54:U55"/>
    <mergeCell ref="A51:F51"/>
    <mergeCell ref="A47:U47"/>
    <mergeCell ref="A1:AE1"/>
    <mergeCell ref="A6:AN6"/>
    <mergeCell ref="A7:AN7"/>
    <mergeCell ref="A8:AN8"/>
    <mergeCell ref="A11:G11"/>
    <mergeCell ref="A18:U18"/>
    <mergeCell ref="A43:U44"/>
    <mergeCell ref="V45:AA46"/>
    <mergeCell ref="AC45:AH46"/>
    <mergeCell ref="AI45:AJ46"/>
    <mergeCell ref="AK45:AN46"/>
  </mergeCells>
  <printOptions horizontalCentered="1" verticalCentered="1"/>
  <pageMargins left="0" right="0" top="0" bottom="0" header="0.31496062992125984" footer="0.31496062992125984"/>
  <pageSetup paperSize="9" scale="2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U15"/>
  <sheetViews>
    <sheetView workbookViewId="0">
      <selection activeCell="S6" sqref="S6"/>
    </sheetView>
  </sheetViews>
  <sheetFormatPr baseColWidth="10" defaultRowHeight="15"/>
  <sheetData>
    <row r="1" spans="1:21" ht="15.75">
      <c r="A1" s="264" t="s">
        <v>2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</row>
    <row r="2" spans="1:21" ht="15" customHeight="1">
      <c r="A2" s="265" t="s">
        <v>3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5"/>
      <c r="T2" s="265"/>
      <c r="U2" s="265"/>
    </row>
    <row r="3" spans="1:21" ht="15" customHeight="1">
      <c r="A3" s="295" t="s">
        <v>107</v>
      </c>
      <c r="B3" s="295"/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295"/>
      <c r="S3" s="295"/>
      <c r="T3" s="295"/>
      <c r="U3" s="295"/>
    </row>
    <row r="4" spans="1:21" ht="15.75" customHeight="1">
      <c r="A4" s="296" t="s">
        <v>98</v>
      </c>
      <c r="B4" s="296"/>
      <c r="C4" s="296"/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</row>
    <row r="5" spans="1:21" ht="53.25" customHeight="1">
      <c r="A5" s="297" t="s">
        <v>108</v>
      </c>
      <c r="B5" s="297"/>
      <c r="C5" s="297"/>
      <c r="D5" s="297"/>
      <c r="E5" s="297"/>
      <c r="F5" s="297"/>
      <c r="G5" s="297"/>
      <c r="H5" s="297"/>
      <c r="I5" s="297"/>
      <c r="J5" s="297"/>
      <c r="K5" s="297"/>
      <c r="L5" s="297"/>
      <c r="M5" s="297"/>
      <c r="N5" s="297"/>
      <c r="O5" s="297"/>
      <c r="P5" s="297"/>
      <c r="Q5" s="297"/>
      <c r="R5" s="297"/>
      <c r="S5" s="297"/>
      <c r="T5" s="297"/>
      <c r="U5" s="297"/>
    </row>
    <row r="6" spans="1:21" ht="26.25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</row>
    <row r="7" spans="1:21" ht="21">
      <c r="E7" s="292" t="s">
        <v>99</v>
      </c>
      <c r="F7" s="293"/>
      <c r="G7" s="293"/>
      <c r="H7" s="293"/>
      <c r="I7" s="293"/>
      <c r="J7" s="293"/>
      <c r="K7" s="293"/>
      <c r="L7" s="293"/>
      <c r="M7" s="293"/>
      <c r="N7" s="293"/>
      <c r="O7" s="293"/>
      <c r="P7" s="293"/>
      <c r="Q7" s="293"/>
      <c r="R7" s="294"/>
      <c r="S7" s="54"/>
    </row>
    <row r="8" spans="1:21" ht="21">
      <c r="E8" s="75" t="s">
        <v>109</v>
      </c>
      <c r="F8" s="76"/>
      <c r="G8" s="76"/>
      <c r="H8" s="76"/>
      <c r="I8" s="77" t="s">
        <v>98</v>
      </c>
      <c r="J8" s="76"/>
      <c r="K8" s="76"/>
      <c r="L8" s="77"/>
      <c r="M8" s="76"/>
      <c r="N8" s="76"/>
      <c r="O8" s="76"/>
      <c r="P8" s="76"/>
      <c r="Q8" s="76"/>
      <c r="R8" s="78"/>
      <c r="S8" s="54"/>
    </row>
    <row r="9" spans="1:21" ht="21">
      <c r="E9" s="300" t="s">
        <v>101</v>
      </c>
      <c r="F9" s="301"/>
      <c r="G9" s="301"/>
      <c r="H9" s="79">
        <v>8</v>
      </c>
      <c r="I9" s="80" t="s">
        <v>102</v>
      </c>
      <c r="J9" s="80"/>
      <c r="K9" s="80"/>
      <c r="L9" s="81"/>
      <c r="M9" s="80"/>
      <c r="N9" s="80"/>
      <c r="O9" s="80"/>
      <c r="P9" s="80"/>
      <c r="Q9" s="80"/>
      <c r="R9" s="82"/>
      <c r="S9" s="54"/>
    </row>
    <row r="10" spans="1:21" ht="21">
      <c r="E10" s="300" t="s">
        <v>110</v>
      </c>
      <c r="F10" s="301"/>
      <c r="G10" s="301"/>
      <c r="H10" s="301"/>
      <c r="I10" s="301"/>
      <c r="J10" s="301"/>
      <c r="K10" s="301"/>
      <c r="L10" s="301"/>
      <c r="M10" s="301"/>
      <c r="N10" s="301"/>
      <c r="O10" s="301"/>
      <c r="P10" s="301"/>
      <c r="Q10" s="301"/>
      <c r="R10" s="302"/>
    </row>
    <row r="11" spans="1:21" ht="21">
      <c r="E11" s="300" t="s">
        <v>268</v>
      </c>
      <c r="F11" s="301"/>
      <c r="G11" s="301"/>
      <c r="H11" s="301"/>
      <c r="I11" s="301"/>
      <c r="J11" s="301"/>
      <c r="K11" s="301"/>
      <c r="L11" s="301"/>
      <c r="M11" s="301"/>
      <c r="N11" s="301"/>
      <c r="O11" s="301"/>
      <c r="P11" s="301"/>
      <c r="Q11" s="301"/>
      <c r="R11" s="302"/>
    </row>
    <row r="12" spans="1:21" ht="21" customHeight="1">
      <c r="E12" s="303" t="s">
        <v>104</v>
      </c>
      <c r="F12" s="304"/>
      <c r="G12" s="304"/>
      <c r="H12" s="304"/>
      <c r="I12" s="304"/>
      <c r="J12" s="304"/>
      <c r="K12" s="304"/>
      <c r="L12" s="304"/>
      <c r="M12" s="304"/>
      <c r="N12" s="304"/>
      <c r="O12" s="304"/>
      <c r="P12" s="304"/>
      <c r="Q12" s="304"/>
      <c r="R12" s="305"/>
    </row>
    <row r="13" spans="1:21" ht="21">
      <c r="E13" s="306" t="s">
        <v>105</v>
      </c>
      <c r="F13" s="307"/>
      <c r="G13" s="307"/>
      <c r="H13" s="307"/>
      <c r="I13" s="76">
        <v>2</v>
      </c>
      <c r="J13" s="307" t="s">
        <v>106</v>
      </c>
      <c r="K13" s="307"/>
      <c r="L13" s="307"/>
      <c r="M13" s="307"/>
      <c r="N13" s="79">
        <v>8</v>
      </c>
      <c r="O13" s="76"/>
      <c r="P13" s="76"/>
      <c r="Q13" s="76"/>
      <c r="R13" s="78"/>
    </row>
    <row r="14" spans="1:21" ht="21">
      <c r="E14" s="298" t="s">
        <v>112</v>
      </c>
      <c r="F14" s="299"/>
      <c r="G14" s="299"/>
      <c r="H14" s="299"/>
      <c r="I14" s="299"/>
      <c r="J14" s="299"/>
      <c r="K14" s="299"/>
      <c r="L14" s="299"/>
      <c r="M14" s="299"/>
      <c r="N14" s="83" t="s">
        <v>267</v>
      </c>
      <c r="O14" s="96">
        <v>0.222</v>
      </c>
      <c r="P14" s="84"/>
      <c r="Q14" s="85"/>
      <c r="R14" s="86"/>
    </row>
    <row r="15" spans="1:21" ht="21">
      <c r="S15" s="54"/>
    </row>
  </sheetData>
  <sheetProtection sheet="1" objects="1" scenarios="1"/>
  <mergeCells count="13">
    <mergeCell ref="E14:M14"/>
    <mergeCell ref="E9:G9"/>
    <mergeCell ref="E10:R10"/>
    <mergeCell ref="E11:R11"/>
    <mergeCell ref="E12:R12"/>
    <mergeCell ref="E13:H13"/>
    <mergeCell ref="J13:M13"/>
    <mergeCell ref="E7:R7"/>
    <mergeCell ref="A1:U1"/>
    <mergeCell ref="A2:U2"/>
    <mergeCell ref="A3:U3"/>
    <mergeCell ref="A4:U4"/>
    <mergeCell ref="A5:U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U15"/>
  <sheetViews>
    <sheetView workbookViewId="0">
      <selection activeCell="A6" sqref="A6"/>
    </sheetView>
  </sheetViews>
  <sheetFormatPr baseColWidth="10" defaultRowHeight="15"/>
  <cols>
    <col min="1" max="16384" width="11.42578125" style="87"/>
  </cols>
  <sheetData>
    <row r="1" spans="1:21" ht="15.75">
      <c r="A1" s="264" t="s">
        <v>2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</row>
    <row r="2" spans="1:21" ht="15" customHeight="1">
      <c r="A2" s="265" t="s">
        <v>3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5"/>
      <c r="T2" s="265"/>
      <c r="U2" s="265"/>
    </row>
    <row r="3" spans="1:21" ht="15" customHeight="1">
      <c r="A3" s="295" t="s">
        <v>97</v>
      </c>
      <c r="B3" s="295"/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295"/>
      <c r="S3" s="295"/>
      <c r="T3" s="295"/>
      <c r="U3" s="295"/>
    </row>
    <row r="4" spans="1:21" ht="15.75" customHeight="1">
      <c r="A4" s="296" t="s">
        <v>98</v>
      </c>
      <c r="B4" s="296"/>
      <c r="C4" s="296"/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</row>
    <row r="5" spans="1:21" ht="53.25" customHeight="1">
      <c r="A5" s="297" t="s">
        <v>284</v>
      </c>
      <c r="B5" s="297"/>
      <c r="C5" s="297"/>
      <c r="D5" s="297"/>
      <c r="E5" s="297"/>
      <c r="F5" s="297"/>
      <c r="G5" s="297"/>
      <c r="H5" s="297"/>
      <c r="I5" s="297"/>
      <c r="J5" s="297"/>
      <c r="K5" s="297"/>
      <c r="L5" s="297"/>
      <c r="M5" s="297"/>
      <c r="N5" s="297"/>
      <c r="O5" s="297"/>
      <c r="P5" s="297"/>
      <c r="Q5" s="297"/>
      <c r="R5" s="297"/>
      <c r="S5" s="297"/>
      <c r="T5" s="297"/>
      <c r="U5" s="297"/>
    </row>
    <row r="6" spans="1:21" ht="26.25">
      <c r="A6" s="93"/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</row>
    <row r="7" spans="1:21" ht="21">
      <c r="E7" s="292" t="s">
        <v>99</v>
      </c>
      <c r="F7" s="293"/>
      <c r="G7" s="293"/>
      <c r="H7" s="293"/>
      <c r="I7" s="293"/>
      <c r="J7" s="293"/>
      <c r="K7" s="293"/>
      <c r="L7" s="293"/>
      <c r="M7" s="293"/>
      <c r="N7" s="293"/>
      <c r="O7" s="293"/>
      <c r="P7" s="293"/>
      <c r="Q7" s="293"/>
      <c r="R7" s="294"/>
      <c r="S7" s="54"/>
    </row>
    <row r="8" spans="1:21" ht="21">
      <c r="E8" s="90" t="s">
        <v>100</v>
      </c>
      <c r="F8" s="91"/>
      <c r="G8" s="91"/>
      <c r="H8" s="91"/>
      <c r="I8" s="91"/>
      <c r="J8" s="91"/>
      <c r="K8" s="91"/>
      <c r="L8" s="77" t="s">
        <v>98</v>
      </c>
      <c r="M8" s="91"/>
      <c r="N8" s="91"/>
      <c r="O8" s="91"/>
      <c r="P8" s="91"/>
      <c r="Q8" s="91"/>
      <c r="R8" s="78"/>
      <c r="S8" s="54"/>
    </row>
    <row r="9" spans="1:21" ht="21">
      <c r="E9" s="300" t="s">
        <v>276</v>
      </c>
      <c r="F9" s="301"/>
      <c r="G9" s="301"/>
      <c r="H9" s="79"/>
      <c r="I9" s="88" t="s">
        <v>102</v>
      </c>
      <c r="J9" s="88"/>
      <c r="K9" s="88"/>
      <c r="L9" s="81"/>
      <c r="M9" s="88"/>
      <c r="N9" s="88"/>
      <c r="O9" s="88"/>
      <c r="P9" s="88"/>
      <c r="Q9" s="88"/>
      <c r="R9" s="89"/>
      <c r="S9" s="54"/>
    </row>
    <row r="10" spans="1:21" ht="21">
      <c r="E10" s="300" t="s">
        <v>103</v>
      </c>
      <c r="F10" s="301"/>
      <c r="G10" s="301"/>
      <c r="H10" s="301"/>
      <c r="I10" s="301"/>
      <c r="J10" s="301"/>
      <c r="K10" s="301"/>
      <c r="L10" s="301"/>
      <c r="M10" s="301"/>
      <c r="N10" s="301"/>
      <c r="O10" s="301"/>
      <c r="P10" s="301"/>
      <c r="Q10" s="301"/>
      <c r="R10" s="302"/>
    </row>
    <row r="11" spans="1:21" ht="21">
      <c r="E11" s="300" t="s">
        <v>277</v>
      </c>
      <c r="F11" s="301"/>
      <c r="G11" s="301"/>
      <c r="H11" s="301"/>
      <c r="I11" s="301"/>
      <c r="J11" s="301"/>
      <c r="K11" s="301"/>
      <c r="L11" s="301"/>
      <c r="M11" s="301"/>
      <c r="N11" s="301"/>
      <c r="O11" s="301"/>
      <c r="P11" s="301"/>
      <c r="Q11" s="301"/>
      <c r="R11" s="302"/>
    </row>
    <row r="12" spans="1:21" ht="21" customHeight="1">
      <c r="E12" s="303" t="s">
        <v>104</v>
      </c>
      <c r="F12" s="304"/>
      <c r="G12" s="304"/>
      <c r="H12" s="304"/>
      <c r="I12" s="304"/>
      <c r="J12" s="304"/>
      <c r="K12" s="304"/>
      <c r="L12" s="304"/>
      <c r="M12" s="304"/>
      <c r="N12" s="304"/>
      <c r="O12" s="304"/>
      <c r="P12" s="304"/>
      <c r="Q12" s="304"/>
      <c r="R12" s="305"/>
    </row>
    <row r="13" spans="1:21" ht="21">
      <c r="E13" s="306" t="s">
        <v>279</v>
      </c>
      <c r="F13" s="307"/>
      <c r="G13" s="307"/>
      <c r="H13" s="307"/>
      <c r="I13" s="91"/>
      <c r="J13" s="307" t="s">
        <v>275</v>
      </c>
      <c r="K13" s="307"/>
      <c r="L13" s="307"/>
      <c r="M13" s="307"/>
      <c r="N13" s="79"/>
      <c r="O13" s="91"/>
      <c r="P13" s="91"/>
      <c r="Q13" s="91"/>
      <c r="R13" s="78"/>
    </row>
    <row r="14" spans="1:21" ht="21">
      <c r="E14" s="298" t="s">
        <v>111</v>
      </c>
      <c r="F14" s="299"/>
      <c r="G14" s="299"/>
      <c r="H14" s="299"/>
      <c r="I14" s="299"/>
      <c r="J14" s="299"/>
      <c r="K14" s="299"/>
      <c r="L14" s="299"/>
      <c r="M14" s="299"/>
      <c r="N14" s="299"/>
      <c r="O14" s="92" t="s">
        <v>274</v>
      </c>
      <c r="P14" s="94">
        <v>0</v>
      </c>
      <c r="Q14" s="85"/>
      <c r="R14" s="86"/>
    </row>
    <row r="15" spans="1:21" ht="21">
      <c r="E15" s="201" t="s">
        <v>278</v>
      </c>
      <c r="S15" s="54"/>
    </row>
  </sheetData>
  <sheetProtection sheet="1" objects="1" scenarios="1"/>
  <mergeCells count="13">
    <mergeCell ref="E14:N14"/>
    <mergeCell ref="E9:G9"/>
    <mergeCell ref="E10:R10"/>
    <mergeCell ref="E11:R11"/>
    <mergeCell ref="E12:R12"/>
    <mergeCell ref="E13:H13"/>
    <mergeCell ref="J13:M13"/>
    <mergeCell ref="E7:R7"/>
    <mergeCell ref="A1:U1"/>
    <mergeCell ref="A2:U2"/>
    <mergeCell ref="A3:U3"/>
    <mergeCell ref="A4:U4"/>
    <mergeCell ref="A5:U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U15"/>
  <sheetViews>
    <sheetView workbookViewId="0">
      <selection activeCell="P15" sqref="P15"/>
    </sheetView>
  </sheetViews>
  <sheetFormatPr baseColWidth="10" defaultRowHeight="15"/>
  <cols>
    <col min="1" max="10" width="11.42578125" style="177"/>
    <col min="11" max="11" width="13.85546875" style="177" customWidth="1"/>
    <col min="12" max="16384" width="11.42578125" style="177"/>
  </cols>
  <sheetData>
    <row r="1" spans="1:21" ht="15.75">
      <c r="A1" s="264" t="s">
        <v>2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</row>
    <row r="2" spans="1:21" ht="15" customHeight="1">
      <c r="A2" s="265" t="s">
        <v>3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5"/>
      <c r="T2" s="265"/>
      <c r="U2" s="265"/>
    </row>
    <row r="3" spans="1:21" ht="15" customHeight="1">
      <c r="A3" s="295" t="s">
        <v>270</v>
      </c>
      <c r="B3" s="295"/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295"/>
      <c r="S3" s="295"/>
      <c r="T3" s="295"/>
      <c r="U3" s="295"/>
    </row>
    <row r="4" spans="1:21" ht="15.75" customHeight="1">
      <c r="A4" s="296" t="s">
        <v>98</v>
      </c>
      <c r="B4" s="296"/>
      <c r="C4" s="296"/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</row>
    <row r="5" spans="1:21" ht="45.75" customHeight="1">
      <c r="A5" s="297" t="s">
        <v>108</v>
      </c>
      <c r="B5" s="297"/>
      <c r="C5" s="297"/>
      <c r="D5" s="297"/>
      <c r="E5" s="297"/>
      <c r="F5" s="297"/>
      <c r="G5" s="297"/>
      <c r="H5" s="297"/>
      <c r="I5" s="297"/>
      <c r="J5" s="297"/>
      <c r="K5" s="297"/>
      <c r="L5" s="297"/>
      <c r="M5" s="297"/>
      <c r="N5" s="297"/>
      <c r="O5" s="297"/>
      <c r="P5" s="297"/>
      <c r="Q5" s="297"/>
      <c r="R5" s="297"/>
      <c r="S5" s="297"/>
      <c r="T5" s="297"/>
      <c r="U5" s="297"/>
    </row>
    <row r="6" spans="1:21" ht="26.25">
      <c r="A6" s="178"/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</row>
    <row r="7" spans="1:21" ht="21">
      <c r="E7" s="292" t="s">
        <v>99</v>
      </c>
      <c r="F7" s="293"/>
      <c r="G7" s="293"/>
      <c r="H7" s="293"/>
      <c r="I7" s="293"/>
      <c r="J7" s="293"/>
      <c r="K7" s="293"/>
      <c r="L7" s="293"/>
      <c r="M7" s="293"/>
      <c r="N7" s="293"/>
      <c r="O7" s="293"/>
      <c r="P7" s="293"/>
      <c r="Q7" s="293"/>
      <c r="R7" s="294"/>
      <c r="S7" s="54"/>
    </row>
    <row r="8" spans="1:21" ht="21">
      <c r="E8" s="182" t="s">
        <v>271</v>
      </c>
      <c r="F8" s="183"/>
      <c r="G8" s="183"/>
      <c r="H8" s="183"/>
      <c r="I8" s="183"/>
      <c r="J8" s="183"/>
      <c r="K8" s="183"/>
      <c r="L8" s="77" t="s">
        <v>98</v>
      </c>
      <c r="M8" s="183"/>
      <c r="N8" s="183"/>
      <c r="O8" s="183"/>
      <c r="P8" s="183"/>
      <c r="Q8" s="183"/>
      <c r="R8" s="78"/>
      <c r="S8" s="54"/>
    </row>
    <row r="9" spans="1:21" ht="21">
      <c r="E9" s="300" t="s">
        <v>280</v>
      </c>
      <c r="F9" s="301"/>
      <c r="G9" s="301"/>
      <c r="H9" s="79"/>
      <c r="I9" s="180" t="s">
        <v>102</v>
      </c>
      <c r="J9" s="180"/>
      <c r="K9" s="180"/>
      <c r="L9" s="81"/>
      <c r="M9" s="180"/>
      <c r="N9" s="180"/>
      <c r="O9" s="180"/>
      <c r="P9" s="180"/>
      <c r="Q9" s="180"/>
      <c r="R9" s="181"/>
      <c r="S9" s="54"/>
    </row>
    <row r="10" spans="1:21" ht="21">
      <c r="E10" s="300" t="s">
        <v>272</v>
      </c>
      <c r="F10" s="301"/>
      <c r="G10" s="301"/>
      <c r="H10" s="301"/>
      <c r="I10" s="301"/>
      <c r="J10" s="301"/>
      <c r="K10" s="301"/>
      <c r="L10" s="301"/>
      <c r="M10" s="301"/>
      <c r="N10" s="301"/>
      <c r="O10" s="301"/>
      <c r="P10" s="301"/>
      <c r="Q10" s="301"/>
      <c r="R10" s="302"/>
    </row>
    <row r="11" spans="1:21" ht="21">
      <c r="E11" s="300" t="s">
        <v>277</v>
      </c>
      <c r="F11" s="301"/>
      <c r="G11" s="301"/>
      <c r="H11" s="301"/>
      <c r="I11" s="301"/>
      <c r="J11" s="301"/>
      <c r="K11" s="301"/>
      <c r="L11" s="301"/>
      <c r="M11" s="301"/>
      <c r="N11" s="301"/>
      <c r="O11" s="301"/>
      <c r="P11" s="301"/>
      <c r="Q11" s="301"/>
      <c r="R11" s="302"/>
    </row>
    <row r="12" spans="1:21" ht="21" customHeight="1">
      <c r="E12" s="303" t="s">
        <v>104</v>
      </c>
      <c r="F12" s="304"/>
      <c r="G12" s="304"/>
      <c r="H12" s="304"/>
      <c r="I12" s="304"/>
      <c r="J12" s="304"/>
      <c r="K12" s="304"/>
      <c r="L12" s="304"/>
      <c r="M12" s="304"/>
      <c r="N12" s="304"/>
      <c r="O12" s="304"/>
      <c r="P12" s="304"/>
      <c r="Q12" s="304"/>
      <c r="R12" s="305"/>
    </row>
    <row r="13" spans="1:21" ht="21">
      <c r="E13" s="306" t="s">
        <v>281</v>
      </c>
      <c r="F13" s="307"/>
      <c r="G13" s="307"/>
      <c r="H13" s="307"/>
      <c r="I13" s="183"/>
      <c r="J13" s="307" t="s">
        <v>282</v>
      </c>
      <c r="K13" s="307"/>
      <c r="L13" s="307"/>
      <c r="M13" s="307"/>
      <c r="N13" s="79"/>
      <c r="O13" s="183"/>
      <c r="P13" s="183"/>
      <c r="Q13" s="183"/>
      <c r="R13" s="78"/>
    </row>
    <row r="14" spans="1:21" ht="21">
      <c r="E14" s="308" t="s">
        <v>273</v>
      </c>
      <c r="F14" s="299"/>
      <c r="G14" s="299"/>
      <c r="H14" s="299"/>
      <c r="I14" s="299"/>
      <c r="J14" s="299"/>
      <c r="K14" s="299"/>
      <c r="L14" s="299"/>
      <c r="M14" s="299"/>
      <c r="N14" s="299"/>
      <c r="O14" s="179" t="s">
        <v>283</v>
      </c>
      <c r="P14" s="94">
        <v>0.4</v>
      </c>
      <c r="Q14" s="85"/>
      <c r="R14" s="86"/>
    </row>
    <row r="15" spans="1:21" ht="21">
      <c r="S15" s="54"/>
    </row>
  </sheetData>
  <sheetProtection sheet="1" objects="1" scenarios="1"/>
  <mergeCells count="13">
    <mergeCell ref="E7:R7"/>
    <mergeCell ref="A1:U1"/>
    <mergeCell ref="A2:U2"/>
    <mergeCell ref="A3:U3"/>
    <mergeCell ref="A4:U4"/>
    <mergeCell ref="A5:U5"/>
    <mergeCell ref="E14:N14"/>
    <mergeCell ref="E9:G9"/>
    <mergeCell ref="E10:R10"/>
    <mergeCell ref="E11:R11"/>
    <mergeCell ref="E12:R12"/>
    <mergeCell ref="E13:H13"/>
    <mergeCell ref="J13:M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Doctorando Derecho</vt:lpstr>
      <vt:lpstr>Tutor Derecho</vt:lpstr>
      <vt:lpstr>Egresados Derecho</vt:lpstr>
      <vt:lpstr>Personal Académico</vt:lpstr>
      <vt:lpstr>PAS</vt:lpstr>
      <vt:lpstr>'Doctorando Derecho'!Área_de_impresión</vt:lpstr>
      <vt:lpstr>'Tutor Derecho'!Área_de_impresión</vt:lpstr>
      <vt:lpstr>'Doctorando Derecho'!Print_Area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Manuel</dc:creator>
  <cp:lastModifiedBy>UJA</cp:lastModifiedBy>
  <dcterms:created xsi:type="dcterms:W3CDTF">2020-12-23T08:37:37Z</dcterms:created>
  <dcterms:modified xsi:type="dcterms:W3CDTF">2023-01-12T13:07:46Z</dcterms:modified>
</cp:coreProperties>
</file>