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0F63750B-775A-4B69-A483-3B882588809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Docto Estudios Migratorios" sheetId="10" r:id="rId1"/>
    <sheet name="Tutor Estudios Migratorios" sheetId="11" r:id="rId2"/>
    <sheet name="Egresados Estudios Migratorios" sheetId="3" r:id="rId3"/>
    <sheet name="Personal Académico" sheetId="8" r:id="rId4"/>
    <sheet name="PAS" sheetId="13" r:id="rId5"/>
  </sheets>
  <definedNames>
    <definedName name="_xlnm.Print_Area" localSheetId="1">'Tutor Estudios Migratorios'!$A$1:$AN$129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7" i="11" l="1"/>
  <c r="AM127" i="11"/>
  <c r="AL127" i="11"/>
  <c r="AK127" i="11"/>
  <c r="AA127" i="11"/>
  <c r="Z127" i="11"/>
  <c r="Y127" i="11"/>
  <c r="X127" i="11"/>
  <c r="AJ127" i="11" s="1"/>
  <c r="W127" i="11"/>
  <c r="V127" i="11"/>
  <c r="AN120" i="11"/>
  <c r="AM120" i="11"/>
  <c r="AL120" i="11"/>
  <c r="AK120" i="11"/>
  <c r="AA120" i="11"/>
  <c r="Z120" i="11"/>
  <c r="Y120" i="11"/>
  <c r="X120" i="11"/>
  <c r="W120" i="11"/>
  <c r="V120" i="11"/>
  <c r="AI120" i="11" s="1"/>
  <c r="AN119" i="11"/>
  <c r="AM119" i="11"/>
  <c r="AL119" i="11"/>
  <c r="AK119" i="11"/>
  <c r="AA119" i="11"/>
  <c r="Z119" i="11"/>
  <c r="Y119" i="11"/>
  <c r="X119" i="11"/>
  <c r="AJ119" i="11" s="1"/>
  <c r="W119" i="11"/>
  <c r="V119" i="11"/>
  <c r="AN108" i="11"/>
  <c r="AM108" i="11"/>
  <c r="AL108" i="11"/>
  <c r="AK108" i="11"/>
  <c r="AA108" i="11"/>
  <c r="Z108" i="11"/>
  <c r="Y108" i="11"/>
  <c r="X108" i="11"/>
  <c r="W108" i="11"/>
  <c r="V108" i="11"/>
  <c r="AN96" i="11"/>
  <c r="AM96" i="11"/>
  <c r="AL96" i="11"/>
  <c r="AK96" i="11"/>
  <c r="AA96" i="11"/>
  <c r="Z96" i="11"/>
  <c r="Y96" i="11"/>
  <c r="X96" i="11"/>
  <c r="AJ96" i="11" s="1"/>
  <c r="W96" i="11"/>
  <c r="V96" i="11"/>
  <c r="AN89" i="11"/>
  <c r="AM89" i="11"/>
  <c r="AL89" i="11"/>
  <c r="AK89" i="11"/>
  <c r="AA89" i="11"/>
  <c r="Z89" i="11"/>
  <c r="Y89" i="11"/>
  <c r="X89" i="11"/>
  <c r="W89" i="11"/>
  <c r="V89" i="11"/>
  <c r="AI89" i="11" s="1"/>
  <c r="AN88" i="11"/>
  <c r="AM88" i="11"/>
  <c r="AL88" i="11"/>
  <c r="AK88" i="11"/>
  <c r="AA88" i="11"/>
  <c r="Z88" i="11"/>
  <c r="Y88" i="11"/>
  <c r="X88" i="11"/>
  <c r="AJ88" i="11" s="1"/>
  <c r="W88" i="11"/>
  <c r="V88" i="11"/>
  <c r="AN81" i="11"/>
  <c r="AM81" i="11"/>
  <c r="AL81" i="11"/>
  <c r="AK81" i="11"/>
  <c r="AA81" i="11"/>
  <c r="Z81" i="11"/>
  <c r="Y81" i="11"/>
  <c r="X81" i="11"/>
  <c r="W81" i="11"/>
  <c r="V81" i="11"/>
  <c r="AN80" i="11"/>
  <c r="AM80" i="11"/>
  <c r="AL80" i="11"/>
  <c r="AK80" i="11"/>
  <c r="AA80" i="11"/>
  <c r="Z80" i="11"/>
  <c r="Y80" i="11"/>
  <c r="X80" i="11"/>
  <c r="AJ80" i="11" s="1"/>
  <c r="W80" i="11"/>
  <c r="V80" i="11"/>
  <c r="AN71" i="11"/>
  <c r="AM71" i="11"/>
  <c r="AL71" i="11"/>
  <c r="AK71" i="11"/>
  <c r="AA71" i="11"/>
  <c r="Z71" i="11"/>
  <c r="Y71" i="11"/>
  <c r="X71" i="11"/>
  <c r="W71" i="11"/>
  <c r="V71" i="11"/>
  <c r="AI71" i="11" s="1"/>
  <c r="AN60" i="11"/>
  <c r="AM60" i="11"/>
  <c r="AL60" i="11"/>
  <c r="AK60" i="11"/>
  <c r="AA60" i="11"/>
  <c r="Z60" i="11"/>
  <c r="Y60" i="11"/>
  <c r="X60" i="11"/>
  <c r="AJ60" i="11" s="1"/>
  <c r="W60" i="11"/>
  <c r="V60" i="11"/>
  <c r="AN59" i="11"/>
  <c r="AM59" i="11"/>
  <c r="AL59" i="11"/>
  <c r="AK59" i="11"/>
  <c r="AA59" i="11"/>
  <c r="Z59" i="11"/>
  <c r="Y59" i="11"/>
  <c r="X59" i="11"/>
  <c r="W59" i="11"/>
  <c r="V59" i="11"/>
  <c r="AN50" i="11"/>
  <c r="AM50" i="11"/>
  <c r="AL50" i="11"/>
  <c r="AK50" i="11"/>
  <c r="AA50" i="11"/>
  <c r="Z50" i="11"/>
  <c r="Y50" i="11"/>
  <c r="X50" i="11"/>
  <c r="AJ50" i="11" s="1"/>
  <c r="W50" i="11"/>
  <c r="V50" i="11"/>
  <c r="AN49" i="11"/>
  <c r="AM49" i="11"/>
  <c r="AL49" i="11"/>
  <c r="AK49" i="11"/>
  <c r="AA49" i="11"/>
  <c r="Z49" i="11"/>
  <c r="Y49" i="11"/>
  <c r="X49" i="11"/>
  <c r="W49" i="11"/>
  <c r="V49" i="11"/>
  <c r="AI49" i="11" s="1"/>
  <c r="AN48" i="11"/>
  <c r="AM48" i="11"/>
  <c r="AL48" i="11"/>
  <c r="AK48" i="11"/>
  <c r="AA48" i="11"/>
  <c r="Z48" i="11"/>
  <c r="Y48" i="11"/>
  <c r="X48" i="11"/>
  <c r="AJ48" i="11" s="1"/>
  <c r="W48" i="11"/>
  <c r="V48" i="11"/>
  <c r="C25" i="11"/>
  <c r="B25" i="11"/>
  <c r="C24" i="11"/>
  <c r="B24" i="11"/>
  <c r="C23" i="11"/>
  <c r="B23" i="11"/>
  <c r="C26" i="11" l="1"/>
  <c r="D23" i="11" s="1"/>
  <c r="AJ59" i="11"/>
  <c r="AJ81" i="11"/>
  <c r="AB96" i="11"/>
  <c r="AF96" i="11" s="1"/>
  <c r="AJ108" i="11"/>
  <c r="AB127" i="11"/>
  <c r="AC127" i="11" s="1"/>
  <c r="AB50" i="11"/>
  <c r="AH50" i="11" s="1"/>
  <c r="AB80" i="11"/>
  <c r="AF80" i="11" s="1"/>
  <c r="D25" i="11"/>
  <c r="AG127" i="11"/>
  <c r="AD127" i="11"/>
  <c r="AG50" i="11"/>
  <c r="AH80" i="11"/>
  <c r="AG80" i="11"/>
  <c r="D24" i="11"/>
  <c r="AI48" i="11"/>
  <c r="AB49" i="11"/>
  <c r="AE49" i="11" s="1"/>
  <c r="AJ49" i="11"/>
  <c r="AI60" i="11"/>
  <c r="AI88" i="11"/>
  <c r="AI59" i="11"/>
  <c r="AI81" i="11"/>
  <c r="AI108" i="11"/>
  <c r="AB119" i="11"/>
  <c r="AI50" i="11"/>
  <c r="AB59" i="11"/>
  <c r="AG59" i="11" s="1"/>
  <c r="AE80" i="11"/>
  <c r="AI80" i="11"/>
  <c r="AB81" i="11"/>
  <c r="AI96" i="11"/>
  <c r="AB108" i="11"/>
  <c r="AC108" i="11" s="1"/>
  <c r="AI127" i="11"/>
  <c r="AB71" i="11"/>
  <c r="AJ71" i="11"/>
  <c r="AB89" i="11"/>
  <c r="AD89" i="11" s="1"/>
  <c r="AJ89" i="11"/>
  <c r="AI119" i="11"/>
  <c r="AB120" i="11"/>
  <c r="AE120" i="11" s="1"/>
  <c r="AJ120" i="11"/>
  <c r="AB48" i="11"/>
  <c r="AB60" i="11"/>
  <c r="AB88" i="11"/>
  <c r="AG88" i="11" s="1"/>
  <c r="AH96" i="11" l="1"/>
  <c r="AE50" i="11"/>
  <c r="AD50" i="11"/>
  <c r="AG96" i="11"/>
  <c r="AE89" i="11"/>
  <c r="AF50" i="11"/>
  <c r="AC50" i="11"/>
  <c r="AD96" i="11"/>
  <c r="AE96" i="11"/>
  <c r="AC96" i="11"/>
  <c r="AH120" i="11"/>
  <c r="AH88" i="11"/>
  <c r="AD80" i="11"/>
  <c r="AD49" i="11"/>
  <c r="AH127" i="11"/>
  <c r="AH89" i="11"/>
  <c r="AF127" i="11"/>
  <c r="AE127" i="11"/>
  <c r="AD88" i="11"/>
  <c r="AC80" i="11"/>
  <c r="AF60" i="11"/>
  <c r="AE60" i="11"/>
  <c r="AC71" i="11"/>
  <c r="AG71" i="11"/>
  <c r="AF71" i="11"/>
  <c r="AF119" i="11"/>
  <c r="AE119" i="11"/>
  <c r="AD60" i="11"/>
  <c r="AC119" i="11"/>
  <c r="AE71" i="11"/>
  <c r="AE48" i="11"/>
  <c r="AF48" i="11"/>
  <c r="AE59" i="11"/>
  <c r="AD59" i="11"/>
  <c r="AH59" i="11"/>
  <c r="AH119" i="11"/>
  <c r="AF59" i="11"/>
  <c r="AC60" i="11"/>
  <c r="AH71" i="11"/>
  <c r="AC59" i="11"/>
  <c r="AG60" i="11"/>
  <c r="AG89" i="11"/>
  <c r="AC89" i="11"/>
  <c r="AF89" i="11"/>
  <c r="AE81" i="11"/>
  <c r="AH81" i="11"/>
  <c r="AD81" i="11"/>
  <c r="AD119" i="11"/>
  <c r="AF81" i="11"/>
  <c r="AH48" i="11"/>
  <c r="AD71" i="11"/>
  <c r="AG81" i="11"/>
  <c r="AC48" i="11"/>
  <c r="AE88" i="11"/>
  <c r="AF88" i="11"/>
  <c r="AF120" i="11"/>
  <c r="AG120" i="11"/>
  <c r="AC120" i="11"/>
  <c r="AH108" i="11"/>
  <c r="AD108" i="11"/>
  <c r="AE108" i="11"/>
  <c r="AC49" i="11"/>
  <c r="AF49" i="11"/>
  <c r="AG49" i="11"/>
  <c r="AF108" i="11"/>
  <c r="AH60" i="11"/>
  <c r="AD48" i="11"/>
  <c r="AG48" i="11"/>
  <c r="AH49" i="11"/>
  <c r="AC81" i="11"/>
  <c r="AG119" i="11"/>
  <c r="AC88" i="11"/>
  <c r="AD120" i="11"/>
  <c r="AG108" i="11"/>
  <c r="O14" i="10" l="1"/>
</calcChain>
</file>

<file path=xl/sharedStrings.xml><?xml version="1.0" encoding="utf-8"?>
<sst xmlns="http://schemas.openxmlformats.org/spreadsheetml/2006/main" count="300" uniqueCount="136">
  <si>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</si>
  <si>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</si>
  <si>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SATISFACCIÓN DEL PERSONAL ACADÉMICO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</si>
  <si>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</si>
  <si>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</si>
  <si>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</si>
  <si>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</si>
  <si>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</si>
  <si>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</si>
  <si>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</si>
  <si>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</si>
  <si>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Programa de Doctorado en ESTUDIOS MIGRATORIOS</t>
  </si>
  <si>
    <t>El informe de este programa no se ha podido realizar al  no llegar al tamaño mínimo necesario para obtener la representatividad elegida y/o garantizar la confidencialidad</t>
  </si>
  <si>
    <t>RESULTADOS DE LA ENCUESTA DE SATISFACCIÓN DE LOS EGRESADOS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</si>
  <si>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</si>
  <si>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</si>
  <si>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</si>
  <si>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</si>
  <si>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NS/NC</t>
  </si>
  <si>
    <t>Total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</si>
  <si>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</si>
  <si>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</si>
  <si>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</si>
  <si>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</si>
  <si>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</si>
  <si>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</si>
  <si>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</si>
  <si>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</si>
  <si>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</si>
  <si>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</si>
  <si>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</si>
  <si>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</si>
  <si>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</si>
  <si>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</si>
  <si>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</si>
  <si>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</si>
  <si>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</si>
  <si>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</si>
  <si>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</si>
  <si>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</si>
  <si>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</si>
  <si>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2.1</t>
  </si>
  <si>
    <t>2.2</t>
  </si>
  <si>
    <t>RESULTADOS DE LA ENCUESTA DE SATISFACCIÓN DE LOS DOCTORANDOS</t>
  </si>
  <si>
    <t xml:space="preserve">POBLACIÓN ESTUDIO: Alumnos del </t>
  </si>
  <si>
    <r>
      <t>Tipo de muestreo</t>
    </r>
    <r>
      <rPr>
        <b/>
        <sz val="11"/>
        <color rgb="FF000000"/>
        <rFont val="Calibri"/>
        <family val="2"/>
        <scheme val="minor"/>
      </rPr>
      <t>: Alumnos matriculados en el programa localizables por e-mail</t>
    </r>
  </si>
  <si>
    <t>Fecha recogida:  Junio 2022</t>
  </si>
  <si>
    <t xml:space="preserve">Porcentaje de encuestas recogidas sobre estudiantes localizables (con email): 
</t>
  </si>
  <si>
    <t>Programa de Doctorado en Estudios Migratorios</t>
  </si>
  <si>
    <t xml:space="preserve"> 3/40=</t>
  </si>
  <si>
    <t>Señale el Programa de Doctorado en el que ha participado: = Doctorado en Energías Renovables</t>
  </si>
  <si>
    <t>a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</si>
  <si>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</si>
  <si>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</si>
  <si>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</si>
  <si>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</si>
  <si>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</si>
  <si>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</si>
  <si>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</si>
  <si>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</si>
  <si>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</si>
  <si>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</si>
  <si>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</si>
  <si>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</si>
  <si>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.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</si>
  <si>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</si>
  <si>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</si>
  <si>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</si>
  <si>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0. Datos Generales</t>
  </si>
  <si>
    <t>b Existen múltiples modos. Se muestra el valor más pequeño</t>
  </si>
  <si>
    <t>Indique si ha realizado las labores de:</t>
  </si>
  <si>
    <t>Indique si ha realizado las labores de:a</t>
  </si>
  <si>
    <t>Tutor</t>
  </si>
  <si>
    <t>Director</t>
  </si>
  <si>
    <t>Ambas</t>
  </si>
  <si>
    <t>FRECUENCIAS POR NIVEL DE SATISFACCIÓN</t>
  </si>
  <si>
    <t>Insatisfacción en % (1+2)</t>
  </si>
  <si>
    <t>Satisfacción en % (3+4+5)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</si>
  <si>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</si>
  <si>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</si>
  <si>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</si>
  <si>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</si>
  <si>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 Valora de 1 a 5 los siguientes criterios: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</si>
  <si>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</si>
  <si>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</si>
  <si>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</si>
  <si>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3. Valora de 1 a 5 los siguientes criterios:</t>
  </si>
  <si>
    <t>La adecuación entre las actividades de movilidad desarrolladas y la adquisición de las competencias y habilidades establecidas en el Programa de Doctorado</t>
  </si>
  <si>
    <t>Bloque IV: GRADO DE SATISFACCIÓN CON LAS FUNCIONES DE TUTELA Y DIRECCIÓN, ASÍ COMO OTRAS FUNCIONES DE EVALUACIÓN Y SUPERVISIÓN</t>
  </si>
  <si>
    <t>4. Valora de 1 a 5 los siguientes criterios:</t>
  </si>
  <si>
    <t>4.1</t>
  </si>
  <si>
    <t>La supervisión y evaluación del progreso de la investigación (Plan de investigación) realizada por la Comisión Académica del Programa de Doctorado :</t>
  </si>
  <si>
    <t>4.2</t>
  </si>
  <si>
    <t>La supervisión y evaluación del progreso de la formación (Documento de Actividades) realizada por la Comisión Académica del Programa de Doctorado :</t>
  </si>
  <si>
    <t>Bloque V: GRADO DE SATISFACCIÓN CON LA GESTIÓN DE LAS QUEJAS Y SUGERENCIAS</t>
  </si>
  <si>
    <t>5. Valora de 1 a 5 los siguientes criterios:</t>
  </si>
  <si>
    <t>5.1</t>
  </si>
  <si>
    <t>'La disponibilidad de medios y canales apropiados para plantear incidencias, quejas, reclamaciones y sugerencias' :</t>
  </si>
  <si>
    <t>5.2</t>
  </si>
  <si>
    <t>'La adecuación y agilidad de las respuestas a las incidencias, quejas, reclamaciones y sugerencias planteadas' :</t>
  </si>
  <si>
    <t>Bloque VI: ADICIONALES A LAS INDICADAS</t>
  </si>
  <si>
    <t>6. Valora de 1 a 5 los siguientes criterios:</t>
  </si>
  <si>
    <t>6.1</t>
  </si>
  <si>
    <t>Los mecanismos de reconocimiento (dedicaciones docentes)de la labor de tutorización y dirección de tesis :</t>
  </si>
  <si>
    <t>7. ¿Ha recibido formación como Director/a de tesis novel?</t>
  </si>
  <si>
    <t>Desv, Típica</t>
  </si>
  <si>
    <t>Las actividades de formación recibida por la Escuela de Doctorado para la capacitación del Director/a de Tesis :</t>
  </si>
  <si>
    <t>Bloque VII: GRADO DE SATISFACCIÓN GLOBAL</t>
  </si>
  <si>
    <t>8. Valora de 1 a 5 los siguientes criterios:</t>
  </si>
  <si>
    <t>8.1</t>
  </si>
  <si>
    <t>Grado de Satisfacción Global con el Programa de doctorado :</t>
  </si>
  <si>
    <t>8.2</t>
  </si>
  <si>
    <t>Grado de Satisfacción Global con las actividades de mejora aplicadas en el Programa de Doctorado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</si>
  <si>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</si>
  <si>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</si>
  <si>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</si>
  <si>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Tutores/Directores de Tesis:</t>
  </si>
  <si>
    <t>¿Ha recibido formación como Director/a de tesis novel?a</t>
  </si>
  <si>
    <t>Si</t>
  </si>
  <si>
    <t>No</t>
  </si>
  <si>
    <t>a Señale el Programa de Doctorado en el que ha participado: = Doctorado Interuniversitario en Estudios Migratorios (UJA-UGR-UPO)</t>
  </si>
  <si>
    <t>RESULTADOS DE LA ENCUESTA DE SATISFACCIÓN DEL PERSONAL DE ADMINISTRACIÓN Y SERVICIOS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</si>
  <si>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</si>
  <si>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e-mail</t>
    </r>
  </si>
  <si>
    <t xml:space="preserve">Porcentaje de encuestas recogidas sobre Personal de Administración y Servicios localizable (con e-mail): 
</t>
  </si>
  <si>
    <t>RESULTADOS DE LA ENCUESTA DE  SATISFACCIÓN DE TUTORES Y DIRECTORES DEL PROGRAMA DE DOCTORADO EN ESTUDIOS MIGRATORIOS. Curso Académico 2021/22</t>
  </si>
  <si>
    <t>Nº de encuestas recogidas: 1</t>
  </si>
  <si>
    <t>1 / 2 =</t>
  </si>
  <si>
    <t>1 / 4 =</t>
  </si>
  <si>
    <t>Nº encuestas necesarias: 4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</si>
  <si>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4</t>
    </r>
  </si>
  <si>
    <t>Fecha recogida:  junio 2022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</si>
  <si>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</si>
  <si>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r>
      <t>Nº de encuestas recogidas</t>
    </r>
    <r>
      <rPr>
        <b/>
        <sz val="16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</si>
  <si>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Nº encuestas necesarias: 5</t>
  </si>
  <si>
    <t>2 / 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</si>
</sst>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##0"/>
    <numFmt numFmtId="166" formatCode="####.0"/>
    <numFmt numFmtId="167" formatCode="####.00"/>
  </numFmts>
  <fonts count="37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35" fillId="0" borderId="0" applyNumberFormat="0" applyFill="0" applyBorder="0" applyAlignment="0" applyProtection="0"/>
  </cellStyleXfs>
  <cellXfs count="170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2" borderId="10" xfId="0" applyFill="1" applyBorder="1"/>
    <xf numFmtId="10" fontId="7" fillId="2" borderId="11" xfId="0" applyNumberFormat="1" applyFont="1" applyFill="1" applyBorder="1" applyAlignment="1">
      <alignment horizontal="left"/>
    </xf>
    <xf numFmtId="10" fontId="7" fillId="2" borderId="10" xfId="1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7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/>
    </xf>
    <xf numFmtId="0" fontId="16" fillId="0" borderId="0" xfId="2"/>
    <xf numFmtId="0" fontId="18" fillId="0" borderId="0" xfId="0" applyFont="1"/>
    <xf numFmtId="0" fontId="16" fillId="0" borderId="0" xfId="2" applyFill="1" applyBorder="1" applyAlignment="1">
      <alignment vertical="center" wrapText="1"/>
    </xf>
    <xf numFmtId="0" fontId="19" fillId="0" borderId="0" xfId="2" applyFont="1" applyFill="1" applyBorder="1" applyAlignment="1">
      <alignment horizontal="center" wrapText="1"/>
    </xf>
    <xf numFmtId="10" fontId="21" fillId="0" borderId="12" xfId="1" applyNumberFormat="1" applyFont="1" applyBorder="1" applyAlignment="1">
      <alignment horizontal="center" vertical="center"/>
    </xf>
    <xf numFmtId="0" fontId="23" fillId="0" borderId="0" xfId="0" applyFont="1"/>
    <xf numFmtId="0" fontId="0" fillId="0" borderId="0" xfId="0" applyFont="1"/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7" fillId="8" borderId="0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7" fillId="8" borderId="0" xfId="0" applyFont="1" applyFill="1" applyBorder="1" applyAlignment="1">
      <alignment vertical="center" wrapText="1"/>
    </xf>
    <xf numFmtId="0" fontId="28" fillId="8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0" fontId="21" fillId="0" borderId="0" xfId="1" applyNumberFormat="1" applyFont="1" applyBorder="1" applyAlignment="1">
      <alignment horizontal="center" vertical="center"/>
    </xf>
    <xf numFmtId="0" fontId="22" fillId="0" borderId="0" xfId="0" applyFont="1" applyBorder="1"/>
    <xf numFmtId="2" fontId="22" fillId="0" borderId="0" xfId="0" applyNumberFormat="1" applyFont="1" applyBorder="1"/>
    <xf numFmtId="0" fontId="7" fillId="2" borderId="10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7" fontId="7" fillId="2" borderId="2" xfId="0" applyNumberFormat="1" applyFont="1" applyFill="1" applyBorder="1" applyAlignment="1">
      <alignment horizontal="left"/>
    </xf>
    <xf numFmtId="164" fontId="7" fillId="2" borderId="10" xfId="1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Border="1" applyAlignment="1">
      <alignment horizontal="center" vertical="center" wrapText="1"/>
    </xf>
    <xf numFmtId="0" fontId="19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left" vertical="top" wrapText="1"/>
    </xf>
    <xf numFmtId="165" fontId="19" fillId="0" borderId="0" xfId="2" applyNumberFormat="1" applyFont="1" applyFill="1" applyBorder="1" applyAlignment="1">
      <alignment horizontal="right" vertical="top"/>
    </xf>
    <xf numFmtId="166" fontId="19" fillId="0" borderId="0" xfId="2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6" fillId="0" borderId="0" xfId="2" applyFill="1"/>
    <xf numFmtId="0" fontId="0" fillId="0" borderId="0" xfId="0" applyFill="1"/>
    <xf numFmtId="0" fontId="8" fillId="0" borderId="0" xfId="0" applyFont="1" applyAlignment="1">
      <alignment vertical="center"/>
    </xf>
    <xf numFmtId="0" fontId="16" fillId="0" borderId="0" xfId="2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/>
    <xf numFmtId="0" fontId="31" fillId="0" borderId="12" xfId="2" applyFont="1" applyBorder="1" applyAlignment="1">
      <alignment vertical="center" wrapText="1"/>
    </xf>
    <xf numFmtId="165" fontId="31" fillId="0" borderId="12" xfId="2" applyNumberFormat="1" applyFont="1" applyBorder="1" applyAlignment="1">
      <alignment horizontal="center" vertical="center"/>
    </xf>
    <xf numFmtId="166" fontId="21" fillId="0" borderId="12" xfId="2" applyNumberFormat="1" applyFont="1" applyBorder="1" applyAlignment="1">
      <alignment horizontal="center" vertical="center"/>
    </xf>
    <xf numFmtId="0" fontId="18" fillId="0" borderId="0" xfId="0" applyFont="1" applyBorder="1" applyAlignment="1"/>
    <xf numFmtId="10" fontId="22" fillId="0" borderId="0" xfId="1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14" fillId="9" borderId="20" xfId="0" applyFont="1" applyFill="1" applyBorder="1" applyAlignment="1">
      <alignment horizontal="center" vertical="center" wrapText="1"/>
    </xf>
    <xf numFmtId="10" fontId="22" fillId="0" borderId="12" xfId="0" applyNumberFormat="1" applyFont="1" applyBorder="1" applyAlignment="1">
      <alignment horizontal="center" vertical="center" wrapText="1"/>
    </xf>
    <xf numFmtId="10" fontId="22" fillId="0" borderId="0" xfId="0" applyNumberFormat="1" applyFont="1" applyBorder="1" applyAlignment="1">
      <alignment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0" fontId="32" fillId="0" borderId="0" xfId="3" applyFont="1" applyBorder="1" applyAlignment="1">
      <alignment horizontal="left" vertical="top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7" fillId="8" borderId="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167" fontId="3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0" borderId="0" xfId="0"/>
    <xf numFmtId="0" fontId="7" fillId="2" borderId="8" xfId="0" applyFont="1" applyFill="1" applyBorder="1" applyAlignment="1">
      <alignment horizontal="left"/>
    </xf>
    <xf numFmtId="9" fontId="7" fillId="2" borderId="10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30" fillId="2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30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0" borderId="0" xfId="0"/>
    <xf numFmtId="0" fontId="24" fillId="9" borderId="4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35" fillId="8" borderId="5" xfId="4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35" fillId="8" borderId="5" xfId="4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6" fillId="0" borderId="0" xfId="0" applyFont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</cellXfs>
  <cellStyles count="5">
    <cellStyle name="Hipervínculo" xfId="4" builtinId="8"/>
    <cellStyle name="Normal" xfId="0" builtinId="0"/>
    <cellStyle name="Normal_Biología" xfId="3" xr:uid="{00000000-0005-0000-0000-000002000000}"/>
    <cellStyle name="Normal_Global_1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Estudios Migratorios'!$B$23:$B$25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Estudios Migratorios'!$C$23:$C$25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1-49C0-865F-71B81B2319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4375264"/>
        <c:axId val="234374088"/>
      </c:barChart>
      <c:catAx>
        <c:axId val="2343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234374088"/>
        <c:crosses val="autoZero"/>
        <c:auto val="1"/>
        <c:lblAlgn val="ctr"/>
        <c:lblOffset val="100"/>
        <c:noMultiLvlLbl val="0"/>
      </c:catAx>
      <c:valAx>
        <c:axId val="234374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34375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E86E-4EB7-8A75-53058D1F024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E86E-4EB7-8A75-53058D1F024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86E-4EB7-8A75-53058D1F02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Estudios Migratorios'!$B$152:$B$153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'Tutor Estudios Migratorios'!$C$152:$C$153</c:f>
              <c:numCache>
                <c:formatCode>General</c:formatCod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E-4EB7-8A75-53058D1F024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7821826492003861E-2"/>
          <c:h val="0.15407715212069079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193915</xdr:colOff>
      <xdr:row>1</xdr:row>
      <xdr:rowOff>5474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77794" y="191595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106" y="1717675"/>
          <a:ext cx="950031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Estudios Migratorios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8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8 / Nº encuestas mínimas necesarias: 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8 / 8 =  100 %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Nota: El número de encuentas enviadas (7) no es coincidente con el de encuestas recibidas (8), probablemente por un error en 2 encuestados al seleccionar el programa de doctorado o por haberse facilitado un listado de participantes incorrecto.</a:t>
          </a:r>
          <a:endParaRPr lang="es-ES" sz="1400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15"/>
  <sheetViews>
    <sheetView workbookViewId="0">
      <selection activeCell="L9" sqref="L9"/>
    </sheetView>
  </sheetViews>
  <sheetFormatPr baseColWidth="10" defaultRowHeight="15"/>
  <sheetData>
    <row r="1" spans="1:21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5" customHeight="1">
      <c r="A3" s="116" t="s">
        <v>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5.75" customHeight="1">
      <c r="A4" s="117" t="s">
        <v>48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53.25" customHeight="1">
      <c r="A5" s="118" t="s">
        <v>12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26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21">
      <c r="E7" s="111" t="s">
        <v>3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2"/>
    </row>
    <row r="8" spans="1:21" ht="21" customHeight="1">
      <c r="E8" s="61" t="s">
        <v>44</v>
      </c>
      <c r="F8" s="62"/>
      <c r="G8" s="62"/>
      <c r="H8" s="62"/>
      <c r="I8" s="62"/>
      <c r="J8" s="62"/>
      <c r="K8" s="62"/>
      <c r="L8" s="5" t="s">
        <v>48</v>
      </c>
      <c r="M8" s="62"/>
      <c r="N8" s="62"/>
      <c r="O8" s="62"/>
      <c r="P8" s="62"/>
      <c r="Q8" s="62"/>
      <c r="R8" s="6"/>
      <c r="S8" s="2"/>
    </row>
    <row r="9" spans="1:21" ht="21">
      <c r="E9" s="121" t="s">
        <v>5</v>
      </c>
      <c r="F9" s="122"/>
      <c r="G9" s="122"/>
      <c r="H9" s="7">
        <v>28</v>
      </c>
      <c r="I9" s="59" t="s">
        <v>6</v>
      </c>
      <c r="J9" s="59"/>
      <c r="K9" s="59"/>
      <c r="L9" s="9"/>
      <c r="M9" s="59"/>
      <c r="N9" s="59"/>
      <c r="O9" s="59"/>
      <c r="P9" s="59"/>
      <c r="Q9" s="59"/>
      <c r="R9" s="60"/>
      <c r="S9" s="2"/>
    </row>
    <row r="10" spans="1:21" ht="21">
      <c r="E10" s="123" t="s">
        <v>45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5"/>
    </row>
    <row r="11" spans="1:21" ht="21">
      <c r="E11" s="126" t="s">
        <v>46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</row>
    <row r="12" spans="1:21" ht="21" customHeight="1">
      <c r="E12" s="129" t="s">
        <v>8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</row>
    <row r="13" spans="1:21" ht="21">
      <c r="E13" s="132" t="s">
        <v>9</v>
      </c>
      <c r="F13" s="133"/>
      <c r="G13" s="133"/>
      <c r="H13" s="133"/>
      <c r="I13" s="62">
        <v>3</v>
      </c>
      <c r="J13" s="133" t="s">
        <v>10</v>
      </c>
      <c r="K13" s="133"/>
      <c r="L13" s="133"/>
      <c r="M13" s="133"/>
      <c r="N13" s="7">
        <v>28</v>
      </c>
      <c r="O13" s="62"/>
      <c r="P13" s="62"/>
      <c r="Q13" s="62"/>
      <c r="R13" s="6"/>
    </row>
    <row r="14" spans="1:21" ht="21">
      <c r="E14" s="119" t="s">
        <v>47</v>
      </c>
      <c r="F14" s="120"/>
      <c r="G14" s="120"/>
      <c r="H14" s="120"/>
      <c r="I14" s="120"/>
      <c r="J14" s="120"/>
      <c r="K14" s="120"/>
      <c r="L14" s="120"/>
      <c r="M14" s="120"/>
      <c r="N14" s="63" t="s">
        <v>49</v>
      </c>
      <c r="O14" s="64">
        <f>3/40</f>
        <v>7.4999999999999997E-2</v>
      </c>
      <c r="P14" s="57"/>
      <c r="Q14" s="12"/>
      <c r="R14" s="13"/>
    </row>
    <row r="15" spans="1:21" ht="21">
      <c r="S15" s="2"/>
    </row>
  </sheetData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F155"/>
  <sheetViews>
    <sheetView showGridLines="0" tabSelected="1" view="pageBreakPreview" zoomScale="80" zoomScaleNormal="70" zoomScaleSheetLayoutView="80" workbookViewId="0">
      <selection activeCell="A128" sqref="A128:F128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1.28515625" bestFit="1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11.28515625" bestFit="1" customWidth="1"/>
    <col min="34" max="34" width="10.85546875" bestFit="1" customWidth="1"/>
    <col min="35" max="35" width="14" customWidth="1"/>
    <col min="36" max="36" width="13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58" width="11.42578125" hidden="1" customWidth="1"/>
  </cols>
  <sheetData>
    <row r="1" spans="1:58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O1" t="s">
        <v>50</v>
      </c>
      <c r="AW1" t="s">
        <v>50</v>
      </c>
    </row>
    <row r="2" spans="1:58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O2" t="s">
        <v>51</v>
      </c>
      <c r="AP2">
        <v>1</v>
      </c>
      <c r="AQ2">
        <v>2</v>
      </c>
      <c r="AR2">
        <v>3</v>
      </c>
      <c r="AS2">
        <v>4</v>
      </c>
      <c r="AT2">
        <v>5</v>
      </c>
      <c r="AU2" t="s">
        <v>18</v>
      </c>
      <c r="AV2" t="s">
        <v>19</v>
      </c>
      <c r="AW2" t="s">
        <v>51</v>
      </c>
      <c r="AX2">
        <v>1</v>
      </c>
      <c r="AY2">
        <v>2</v>
      </c>
      <c r="AZ2">
        <v>3</v>
      </c>
      <c r="BA2">
        <v>4</v>
      </c>
      <c r="BB2">
        <v>5</v>
      </c>
      <c r="BC2" t="s">
        <v>19</v>
      </c>
    </row>
    <row r="3" spans="1:58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O3" t="s">
        <v>52</v>
      </c>
      <c r="AP3">
        <v>0</v>
      </c>
      <c r="AQ3">
        <v>0</v>
      </c>
      <c r="AR3">
        <v>0</v>
      </c>
      <c r="AS3">
        <v>0</v>
      </c>
      <c r="AT3">
        <v>7</v>
      </c>
      <c r="AU3">
        <v>1</v>
      </c>
      <c r="AV3">
        <v>8</v>
      </c>
      <c r="AW3" t="s">
        <v>52</v>
      </c>
      <c r="AX3">
        <v>0</v>
      </c>
      <c r="AY3">
        <v>0</v>
      </c>
      <c r="AZ3">
        <v>0</v>
      </c>
      <c r="BA3">
        <v>0</v>
      </c>
      <c r="BB3">
        <v>7</v>
      </c>
      <c r="BC3">
        <v>5</v>
      </c>
      <c r="BD3">
        <v>0</v>
      </c>
      <c r="BE3">
        <v>5</v>
      </c>
      <c r="BF3">
        <v>5</v>
      </c>
    </row>
    <row r="4" spans="1:58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O4" t="s">
        <v>53</v>
      </c>
      <c r="AP4">
        <v>0</v>
      </c>
      <c r="AQ4">
        <v>0</v>
      </c>
      <c r="AR4">
        <v>0</v>
      </c>
      <c r="AS4">
        <v>1</v>
      </c>
      <c r="AT4">
        <v>7</v>
      </c>
      <c r="AU4">
        <v>0</v>
      </c>
      <c r="AV4">
        <v>8</v>
      </c>
      <c r="AW4" t="s">
        <v>53</v>
      </c>
      <c r="AX4">
        <v>0</v>
      </c>
      <c r="AY4">
        <v>0</v>
      </c>
      <c r="AZ4">
        <v>0</v>
      </c>
      <c r="BA4">
        <v>1</v>
      </c>
      <c r="BB4">
        <v>7</v>
      </c>
      <c r="BC4">
        <v>4.88</v>
      </c>
      <c r="BD4">
        <v>0.35</v>
      </c>
      <c r="BE4">
        <v>5</v>
      </c>
      <c r="BF4">
        <v>5</v>
      </c>
    </row>
    <row r="5" spans="1:58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O5" t="s">
        <v>54</v>
      </c>
      <c r="AP5">
        <v>0</v>
      </c>
      <c r="AQ5">
        <v>0</v>
      </c>
      <c r="AR5">
        <v>0</v>
      </c>
      <c r="AS5">
        <v>1</v>
      </c>
      <c r="AT5">
        <v>5</v>
      </c>
      <c r="AU5">
        <v>2</v>
      </c>
      <c r="AV5">
        <v>8</v>
      </c>
      <c r="AW5" t="s">
        <v>54</v>
      </c>
      <c r="AX5">
        <v>0</v>
      </c>
      <c r="AY5">
        <v>0</v>
      </c>
      <c r="AZ5">
        <v>0</v>
      </c>
      <c r="BA5">
        <v>1</v>
      </c>
      <c r="BB5">
        <v>5</v>
      </c>
      <c r="BC5">
        <v>4.83</v>
      </c>
      <c r="BD5">
        <v>0.41</v>
      </c>
      <c r="BE5">
        <v>5</v>
      </c>
      <c r="BF5">
        <v>5</v>
      </c>
    </row>
    <row r="6" spans="1:58" ht="15.75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t="s">
        <v>55</v>
      </c>
      <c r="AP6">
        <v>0</v>
      </c>
      <c r="AQ6">
        <v>0</v>
      </c>
      <c r="AR6">
        <v>0</v>
      </c>
      <c r="AS6">
        <v>3</v>
      </c>
      <c r="AT6">
        <v>5</v>
      </c>
      <c r="AU6">
        <v>0</v>
      </c>
      <c r="AV6">
        <v>8</v>
      </c>
      <c r="AW6" t="s">
        <v>55</v>
      </c>
      <c r="AX6">
        <v>0</v>
      </c>
      <c r="AY6">
        <v>0</v>
      </c>
      <c r="AZ6">
        <v>0</v>
      </c>
      <c r="BA6">
        <v>3</v>
      </c>
      <c r="BB6">
        <v>5</v>
      </c>
      <c r="BC6">
        <v>4.63</v>
      </c>
      <c r="BD6">
        <v>0.52</v>
      </c>
      <c r="BE6">
        <v>5</v>
      </c>
      <c r="BF6">
        <v>5</v>
      </c>
    </row>
    <row r="7" spans="1:58" ht="18.75" customHeight="1">
      <c r="A7" s="115" t="s">
        <v>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t="s">
        <v>56</v>
      </c>
      <c r="AP7">
        <v>0</v>
      </c>
      <c r="AQ7">
        <v>0</v>
      </c>
      <c r="AR7">
        <v>0</v>
      </c>
      <c r="AS7">
        <v>1</v>
      </c>
      <c r="AT7">
        <v>7</v>
      </c>
      <c r="AU7">
        <v>0</v>
      </c>
      <c r="AV7">
        <v>8</v>
      </c>
      <c r="AW7" t="s">
        <v>56</v>
      </c>
      <c r="AX7">
        <v>0</v>
      </c>
      <c r="AY7">
        <v>0</v>
      </c>
      <c r="AZ7">
        <v>0</v>
      </c>
      <c r="BA7">
        <v>1</v>
      </c>
      <c r="BB7">
        <v>7</v>
      </c>
      <c r="BC7">
        <v>4.88</v>
      </c>
      <c r="BD7">
        <v>0.35</v>
      </c>
      <c r="BE7">
        <v>5</v>
      </c>
      <c r="BF7">
        <v>5</v>
      </c>
    </row>
    <row r="8" spans="1:58" ht="15.75" customHeight="1">
      <c r="A8" s="166" t="s">
        <v>125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t="s">
        <v>57</v>
      </c>
      <c r="AP8">
        <v>0</v>
      </c>
      <c r="AQ8">
        <v>0</v>
      </c>
      <c r="AR8">
        <v>0</v>
      </c>
      <c r="AS8">
        <v>1</v>
      </c>
      <c r="AT8">
        <v>4</v>
      </c>
      <c r="AU8">
        <v>3</v>
      </c>
      <c r="AV8">
        <v>8</v>
      </c>
      <c r="AW8" t="s">
        <v>57</v>
      </c>
      <c r="AX8">
        <v>0</v>
      </c>
      <c r="AY8">
        <v>0</v>
      </c>
      <c r="AZ8">
        <v>0</v>
      </c>
      <c r="BA8">
        <v>1</v>
      </c>
      <c r="BB8">
        <v>4</v>
      </c>
      <c r="BC8">
        <v>4.8</v>
      </c>
      <c r="BD8">
        <v>0.45</v>
      </c>
      <c r="BE8">
        <v>5</v>
      </c>
      <c r="BF8">
        <v>5</v>
      </c>
    </row>
    <row r="9" spans="1:58" ht="21" customHeight="1">
      <c r="AO9" t="s">
        <v>58</v>
      </c>
      <c r="AP9">
        <v>0</v>
      </c>
      <c r="AQ9">
        <v>0</v>
      </c>
      <c r="AR9">
        <v>0</v>
      </c>
      <c r="AS9">
        <v>1</v>
      </c>
      <c r="AT9">
        <v>7</v>
      </c>
      <c r="AU9">
        <v>0</v>
      </c>
      <c r="AV9">
        <v>8</v>
      </c>
      <c r="AW9" t="s">
        <v>58</v>
      </c>
      <c r="AX9">
        <v>0</v>
      </c>
      <c r="AY9">
        <v>0</v>
      </c>
      <c r="AZ9">
        <v>0</v>
      </c>
      <c r="BA9">
        <v>1</v>
      </c>
      <c r="BB9">
        <v>7</v>
      </c>
      <c r="BC9">
        <v>4.88</v>
      </c>
      <c r="BD9">
        <v>0.35</v>
      </c>
      <c r="BE9">
        <v>5</v>
      </c>
      <c r="BF9">
        <v>5</v>
      </c>
    </row>
    <row r="10" spans="1:58" ht="15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t="s">
        <v>59</v>
      </c>
      <c r="AP10">
        <v>0</v>
      </c>
      <c r="AQ10">
        <v>0</v>
      </c>
      <c r="AR10">
        <v>0</v>
      </c>
      <c r="AS10">
        <v>1</v>
      </c>
      <c r="AT10">
        <v>7</v>
      </c>
      <c r="AU10">
        <v>0</v>
      </c>
      <c r="AV10">
        <v>8</v>
      </c>
      <c r="AW10" t="s">
        <v>59</v>
      </c>
      <c r="AX10">
        <v>0</v>
      </c>
      <c r="AY10">
        <v>0</v>
      </c>
      <c r="AZ10">
        <v>0</v>
      </c>
      <c r="BA10">
        <v>1</v>
      </c>
      <c r="BB10">
        <v>7</v>
      </c>
      <c r="BC10">
        <v>4.88</v>
      </c>
      <c r="BD10">
        <v>0.35</v>
      </c>
      <c r="BE10">
        <v>5</v>
      </c>
      <c r="BF10">
        <v>5</v>
      </c>
    </row>
    <row r="11" spans="1:58" ht="33.75">
      <c r="A11" s="167"/>
      <c r="B11" s="167"/>
      <c r="C11" s="167"/>
      <c r="D11" s="167"/>
      <c r="E11" s="167"/>
      <c r="F11" s="167"/>
      <c r="G11" s="167"/>
      <c r="Y11" s="21"/>
      <c r="Z11" s="22"/>
      <c r="AA11" s="22"/>
      <c r="AB11" s="22"/>
      <c r="AC11" s="22"/>
      <c r="AD11" s="22"/>
      <c r="AE11" s="23"/>
      <c r="AL11" s="21"/>
      <c r="AM11" s="22"/>
      <c r="AN11" s="22"/>
      <c r="AO11" t="s">
        <v>60</v>
      </c>
      <c r="AP11">
        <v>0</v>
      </c>
      <c r="AQ11">
        <v>0</v>
      </c>
      <c r="AR11">
        <v>0</v>
      </c>
      <c r="AS11">
        <v>1</v>
      </c>
      <c r="AT11">
        <v>5</v>
      </c>
      <c r="AU11">
        <v>2</v>
      </c>
      <c r="AV11">
        <v>8</v>
      </c>
      <c r="AW11" t="s">
        <v>60</v>
      </c>
      <c r="AX11">
        <v>0</v>
      </c>
      <c r="AY11">
        <v>0</v>
      </c>
      <c r="AZ11">
        <v>0</v>
      </c>
      <c r="BA11">
        <v>1</v>
      </c>
      <c r="BB11">
        <v>5</v>
      </c>
      <c r="BC11">
        <v>4.83</v>
      </c>
      <c r="BD11">
        <v>0.41</v>
      </c>
      <c r="BE11">
        <v>5</v>
      </c>
      <c r="BF11">
        <v>5</v>
      </c>
    </row>
    <row r="12" spans="1:58" ht="33.75">
      <c r="A12" s="68"/>
      <c r="B12" s="68"/>
      <c r="C12" s="68"/>
      <c r="D12" s="68"/>
      <c r="E12" s="68"/>
      <c r="F12" s="68"/>
      <c r="G12" s="68"/>
      <c r="Y12" s="21"/>
      <c r="Z12" s="22"/>
      <c r="AA12" s="22"/>
      <c r="AB12" s="22"/>
      <c r="AC12" s="22"/>
      <c r="AD12" s="22"/>
      <c r="AE12" s="23"/>
      <c r="AL12" s="21"/>
      <c r="AM12" s="22"/>
      <c r="AN12" s="22"/>
      <c r="AO12" t="s">
        <v>61</v>
      </c>
      <c r="AP12">
        <v>0</v>
      </c>
      <c r="AQ12">
        <v>0</v>
      </c>
      <c r="AR12">
        <v>0</v>
      </c>
      <c r="AS12">
        <v>2</v>
      </c>
      <c r="AT12">
        <v>3</v>
      </c>
      <c r="AU12">
        <v>3</v>
      </c>
      <c r="AV12">
        <v>8</v>
      </c>
      <c r="AW12" t="s">
        <v>61</v>
      </c>
      <c r="AX12">
        <v>0</v>
      </c>
      <c r="AY12">
        <v>0</v>
      </c>
      <c r="AZ12">
        <v>0</v>
      </c>
      <c r="BA12">
        <v>2</v>
      </c>
      <c r="BB12">
        <v>3</v>
      </c>
      <c r="BC12">
        <v>4.5999999999999996</v>
      </c>
      <c r="BD12">
        <v>0.55000000000000004</v>
      </c>
      <c r="BE12">
        <v>5</v>
      </c>
      <c r="BF12">
        <v>5</v>
      </c>
    </row>
    <row r="13" spans="1:58" ht="33.75">
      <c r="A13" s="68"/>
      <c r="B13" s="68"/>
      <c r="C13" s="68"/>
      <c r="D13" s="68"/>
      <c r="E13" s="68"/>
      <c r="F13" s="68"/>
      <c r="G13" s="68"/>
      <c r="Y13" s="21"/>
      <c r="Z13" s="22"/>
      <c r="AA13" s="22"/>
      <c r="AB13" s="22"/>
      <c r="AC13" s="22"/>
      <c r="AD13" s="22"/>
      <c r="AE13" s="23"/>
      <c r="AL13" s="21"/>
      <c r="AM13" s="22"/>
      <c r="AN13" s="22"/>
      <c r="AO13" t="s">
        <v>62</v>
      </c>
      <c r="AP13">
        <v>0</v>
      </c>
      <c r="AQ13">
        <v>1</v>
      </c>
      <c r="AR13">
        <v>1</v>
      </c>
      <c r="AS13">
        <v>2</v>
      </c>
      <c r="AT13">
        <v>3</v>
      </c>
      <c r="AU13">
        <v>1</v>
      </c>
      <c r="AV13">
        <v>8</v>
      </c>
      <c r="AW13" t="s">
        <v>62</v>
      </c>
      <c r="AX13">
        <v>0</v>
      </c>
      <c r="AY13">
        <v>1</v>
      </c>
      <c r="AZ13">
        <v>1</v>
      </c>
      <c r="BA13">
        <v>2</v>
      </c>
      <c r="BB13">
        <v>3</v>
      </c>
      <c r="BC13">
        <v>4</v>
      </c>
      <c r="BD13">
        <v>1.1499999999999999</v>
      </c>
      <c r="BE13">
        <v>4</v>
      </c>
      <c r="BF13">
        <v>5</v>
      </c>
    </row>
    <row r="14" spans="1:58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2"/>
      <c r="AA14" s="26"/>
      <c r="AB14" s="26"/>
      <c r="AC14" s="26"/>
      <c r="AD14" s="26"/>
      <c r="AE14" s="23"/>
      <c r="AF14" s="24"/>
      <c r="AG14" s="24"/>
      <c r="AH14" s="24"/>
      <c r="AI14" s="24"/>
      <c r="AJ14" s="24"/>
      <c r="AK14" s="24"/>
      <c r="AL14" s="25"/>
      <c r="AM14" s="22"/>
      <c r="AN14" s="26"/>
      <c r="AO14" t="s">
        <v>63</v>
      </c>
      <c r="AP14">
        <v>0</v>
      </c>
      <c r="AQ14">
        <v>0</v>
      </c>
      <c r="AR14">
        <v>0</v>
      </c>
      <c r="AS14">
        <v>1</v>
      </c>
      <c r="AT14">
        <v>0</v>
      </c>
      <c r="AU14">
        <v>0</v>
      </c>
      <c r="AV14">
        <v>1</v>
      </c>
      <c r="AW14" t="s">
        <v>63</v>
      </c>
      <c r="AX14">
        <v>0</v>
      </c>
      <c r="AY14">
        <v>0</v>
      </c>
      <c r="AZ14">
        <v>0</v>
      </c>
      <c r="BA14">
        <v>1</v>
      </c>
      <c r="BB14">
        <v>0</v>
      </c>
      <c r="BC14">
        <v>4</v>
      </c>
      <c r="BD14" t="s">
        <v>64</v>
      </c>
      <c r="BE14">
        <v>4</v>
      </c>
      <c r="BF14">
        <v>4</v>
      </c>
    </row>
    <row r="15" spans="1:58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2"/>
      <c r="AA15" s="26"/>
      <c r="AB15" s="26"/>
      <c r="AC15" s="26"/>
      <c r="AD15" s="26"/>
      <c r="AE15" s="23"/>
      <c r="AF15" s="24"/>
      <c r="AG15" s="24"/>
      <c r="AH15" s="24"/>
      <c r="AI15" s="24"/>
      <c r="AJ15" s="24"/>
      <c r="AK15" s="24"/>
      <c r="AL15" s="25"/>
      <c r="AM15" s="22"/>
      <c r="AN15" s="26"/>
      <c r="AO15" t="s">
        <v>65</v>
      </c>
      <c r="AP15">
        <v>0</v>
      </c>
      <c r="AQ15">
        <v>0</v>
      </c>
      <c r="AR15">
        <v>0</v>
      </c>
      <c r="AS15">
        <v>3</v>
      </c>
      <c r="AT15">
        <v>5</v>
      </c>
      <c r="AU15">
        <v>0</v>
      </c>
      <c r="AV15">
        <v>8</v>
      </c>
      <c r="AW15" t="s">
        <v>65</v>
      </c>
      <c r="AX15">
        <v>0</v>
      </c>
      <c r="AY15">
        <v>0</v>
      </c>
      <c r="AZ15">
        <v>0</v>
      </c>
      <c r="BA15">
        <v>3</v>
      </c>
      <c r="BB15">
        <v>5</v>
      </c>
      <c r="BC15">
        <v>4.62</v>
      </c>
      <c r="BD15">
        <v>0.52</v>
      </c>
      <c r="BE15">
        <v>5</v>
      </c>
      <c r="BF15">
        <v>5</v>
      </c>
    </row>
    <row r="16" spans="1:58" ht="28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2"/>
      <c r="AA16" s="26"/>
      <c r="AB16" s="26"/>
      <c r="AC16" s="26"/>
      <c r="AD16" s="26"/>
      <c r="AE16" s="23"/>
      <c r="AF16" s="24"/>
      <c r="AG16" s="24"/>
      <c r="AH16" s="24"/>
      <c r="AI16" s="24"/>
      <c r="AJ16" s="24"/>
      <c r="AK16" s="24"/>
      <c r="AL16" s="25"/>
      <c r="AM16" s="22"/>
      <c r="AN16" s="26"/>
      <c r="AO16" t="s">
        <v>66</v>
      </c>
      <c r="AP16">
        <v>0</v>
      </c>
      <c r="AQ16">
        <v>0</v>
      </c>
      <c r="AR16">
        <v>0</v>
      </c>
      <c r="AS16">
        <v>2</v>
      </c>
      <c r="AT16">
        <v>5</v>
      </c>
      <c r="AU16">
        <v>1</v>
      </c>
      <c r="AV16">
        <v>8</v>
      </c>
      <c r="AW16" t="s">
        <v>66</v>
      </c>
      <c r="AX16">
        <v>0</v>
      </c>
      <c r="AY16">
        <v>0</v>
      </c>
      <c r="AZ16">
        <v>0</v>
      </c>
      <c r="BA16">
        <v>2</v>
      </c>
      <c r="BB16">
        <v>5</v>
      </c>
      <c r="BC16">
        <v>4.71</v>
      </c>
      <c r="BD16">
        <v>0.49</v>
      </c>
      <c r="BE16">
        <v>5</v>
      </c>
      <c r="BF16">
        <v>5</v>
      </c>
    </row>
    <row r="17" spans="1:58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2"/>
      <c r="AA17" s="26"/>
      <c r="AB17" s="26"/>
      <c r="AC17" s="26"/>
      <c r="AD17" s="26"/>
      <c r="AE17" s="23"/>
      <c r="AF17" s="24"/>
      <c r="AG17" s="24"/>
      <c r="AH17" s="24"/>
      <c r="AI17" s="24"/>
      <c r="AJ17" s="24"/>
      <c r="AK17" s="24"/>
      <c r="AL17" s="25"/>
      <c r="AM17" s="22"/>
      <c r="AN17" s="26"/>
      <c r="AO17" t="s">
        <v>67</v>
      </c>
      <c r="AP17">
        <v>0</v>
      </c>
      <c r="AQ17">
        <v>0</v>
      </c>
      <c r="AR17">
        <v>2</v>
      </c>
      <c r="AS17">
        <v>3</v>
      </c>
      <c r="AT17">
        <v>3</v>
      </c>
      <c r="AU17">
        <v>0</v>
      </c>
      <c r="AV17">
        <v>8</v>
      </c>
      <c r="AW17" t="s">
        <v>67</v>
      </c>
      <c r="AX17">
        <v>0</v>
      </c>
      <c r="AY17">
        <v>0</v>
      </c>
      <c r="AZ17">
        <v>2</v>
      </c>
      <c r="BA17">
        <v>3</v>
      </c>
      <c r="BB17">
        <v>3</v>
      </c>
      <c r="BC17">
        <v>4.13</v>
      </c>
      <c r="BD17">
        <v>0.83</v>
      </c>
      <c r="BE17">
        <v>4</v>
      </c>
      <c r="BF17">
        <v>4</v>
      </c>
    </row>
    <row r="18" spans="1:58" ht="21">
      <c r="A18" s="144" t="s">
        <v>68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24"/>
      <c r="W18" s="24"/>
      <c r="X18" s="24"/>
      <c r="Y18" s="69"/>
      <c r="Z18" s="70"/>
      <c r="AA18" s="71"/>
      <c r="AB18" s="72"/>
      <c r="AC18" s="72"/>
      <c r="AD18" s="72"/>
      <c r="AE18" s="23"/>
      <c r="AF18" s="24"/>
      <c r="AG18" s="24"/>
      <c r="AH18" s="24"/>
      <c r="AI18" s="24"/>
      <c r="AJ18" s="24"/>
      <c r="AK18" s="24"/>
      <c r="AL18" s="69"/>
      <c r="AM18" s="70"/>
      <c r="AN18" s="71"/>
      <c r="AO18" t="s">
        <v>120</v>
      </c>
      <c r="AW18" t="s">
        <v>120</v>
      </c>
    </row>
    <row r="19" spans="1:58" s="76" customFormat="1" ht="2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74"/>
      <c r="X19" s="74"/>
      <c r="Y19" s="69"/>
      <c r="Z19" s="70"/>
      <c r="AA19" s="71"/>
      <c r="AB19" s="72"/>
      <c r="AC19" s="72"/>
      <c r="AD19" s="72"/>
      <c r="AE19" s="75"/>
      <c r="AF19" s="74"/>
      <c r="AG19" s="74"/>
      <c r="AH19" s="74"/>
      <c r="AI19" s="74"/>
      <c r="AJ19" s="74"/>
      <c r="AK19" s="74"/>
      <c r="AL19" s="22"/>
      <c r="AM19" s="70"/>
      <c r="AN19" s="71"/>
      <c r="AW19" s="76" t="s">
        <v>69</v>
      </c>
    </row>
    <row r="20" spans="1:58" ht="21">
      <c r="A20" s="7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2"/>
      <c r="V20" s="70"/>
      <c r="W20" s="71"/>
      <c r="X20" s="72"/>
    </row>
    <row r="21" spans="1:58" ht="21">
      <c r="A21" s="77" t="s">
        <v>70</v>
      </c>
      <c r="B21" s="72"/>
      <c r="C21" s="23"/>
      <c r="D21" s="24"/>
      <c r="E21" s="24"/>
      <c r="F21" s="24"/>
      <c r="G21" s="24"/>
      <c r="H21" s="22"/>
      <c r="I21" s="70"/>
      <c r="J21" s="71"/>
      <c r="K21" s="72"/>
      <c r="L21" s="72"/>
      <c r="M21" s="72"/>
      <c r="N21" s="23"/>
      <c r="P21" s="24"/>
      <c r="Q21" s="24"/>
      <c r="R21" s="24"/>
      <c r="S21" s="24"/>
      <c r="T21" s="24"/>
      <c r="U21" s="22"/>
      <c r="V21" s="70"/>
      <c r="W21" s="71"/>
      <c r="X21" s="72"/>
    </row>
    <row r="22" spans="1:58" ht="18.75" customHeight="1">
      <c r="A22" s="72"/>
      <c r="B22" s="72"/>
      <c r="C22" s="23"/>
      <c r="D22" s="24"/>
      <c r="E22" s="24"/>
      <c r="F22" s="24"/>
      <c r="G22" s="24"/>
      <c r="H22" s="22"/>
      <c r="I22" s="70"/>
      <c r="J22" s="71"/>
      <c r="K22" s="72"/>
      <c r="L22" s="72"/>
      <c r="M22" s="78"/>
      <c r="N22" s="23"/>
      <c r="P22" s="24"/>
      <c r="Q22" s="24"/>
      <c r="R22" s="24"/>
      <c r="S22" s="24"/>
      <c r="T22" s="24"/>
      <c r="U22" s="22"/>
      <c r="V22" s="70"/>
      <c r="W22" s="71"/>
      <c r="X22" s="72"/>
    </row>
    <row r="23" spans="1:58" ht="34.5" customHeight="1">
      <c r="A23" s="72"/>
      <c r="B23" s="79" t="str">
        <f>+AP28</f>
        <v>Tutor</v>
      </c>
      <c r="C23" s="80">
        <f>+AQ28</f>
        <v>1</v>
      </c>
      <c r="D23" s="27">
        <f>C23/$C$26</f>
        <v>0.125</v>
      </c>
      <c r="E23" s="81"/>
      <c r="F23" s="24"/>
      <c r="G23" s="24"/>
      <c r="H23" s="70"/>
      <c r="I23" s="70"/>
      <c r="J23" s="71"/>
      <c r="K23" s="72"/>
      <c r="L23" s="78"/>
      <c r="M23" s="78"/>
      <c r="N23" s="23"/>
      <c r="P23" s="82"/>
      <c r="Q23" s="82"/>
      <c r="R23" s="82"/>
      <c r="S23" s="82"/>
      <c r="T23" s="82"/>
      <c r="U23" s="22"/>
      <c r="V23" s="70"/>
      <c r="W23" s="71"/>
      <c r="X23" s="72"/>
    </row>
    <row r="24" spans="1:58" ht="18.75" customHeight="1">
      <c r="A24" s="72"/>
      <c r="B24" s="79" t="str">
        <f t="shared" ref="B24:C25" si="0">+AP29</f>
        <v>Director</v>
      </c>
      <c r="C24" s="80">
        <f t="shared" si="0"/>
        <v>1</v>
      </c>
      <c r="D24" s="27">
        <f>C24/$C$26</f>
        <v>0.125</v>
      </c>
      <c r="E24" s="81"/>
      <c r="F24" s="24"/>
      <c r="G24" s="24"/>
      <c r="H24" s="69"/>
      <c r="I24" s="22"/>
      <c r="J24" s="71"/>
      <c r="K24" s="72"/>
      <c r="L24" s="78"/>
      <c r="M24" s="78"/>
      <c r="N24" s="23"/>
      <c r="P24" s="82"/>
      <c r="Q24" s="82"/>
      <c r="R24" s="82"/>
      <c r="S24" s="82"/>
      <c r="T24" s="82"/>
      <c r="U24" s="22"/>
      <c r="V24" s="70"/>
      <c r="W24" s="71"/>
      <c r="X24" s="72"/>
    </row>
    <row r="25" spans="1:58" ht="18.75" customHeight="1">
      <c r="A25" s="72"/>
      <c r="B25" s="79" t="str">
        <f t="shared" si="0"/>
        <v>Ambas</v>
      </c>
      <c r="C25" s="80">
        <f t="shared" si="0"/>
        <v>6</v>
      </c>
      <c r="D25" s="27">
        <f>C25/$C$26</f>
        <v>0.75</v>
      </c>
      <c r="E25" s="81"/>
      <c r="F25" s="24"/>
      <c r="G25" s="24"/>
      <c r="H25" s="24"/>
      <c r="I25" s="24"/>
      <c r="J25" s="24"/>
      <c r="K25" s="24"/>
      <c r="L25" s="24"/>
      <c r="P25" s="82"/>
      <c r="Q25" s="82"/>
      <c r="R25" s="82"/>
      <c r="S25" s="82"/>
      <c r="T25" s="82"/>
      <c r="U25" s="22"/>
      <c r="V25" s="70"/>
      <c r="W25" s="71"/>
      <c r="X25" s="72"/>
      <c r="AO25" t="s">
        <v>20</v>
      </c>
    </row>
    <row r="26" spans="1:58" ht="18.75" customHeight="1">
      <c r="A26" s="72"/>
      <c r="B26" s="83" t="s">
        <v>19</v>
      </c>
      <c r="C26" s="84">
        <f>SUM(C23:C25)</f>
        <v>8</v>
      </c>
      <c r="D26" s="85"/>
      <c r="E26" s="81"/>
      <c r="F26" s="24"/>
      <c r="G26" s="24"/>
      <c r="H26" s="24"/>
      <c r="I26" s="24"/>
      <c r="J26" s="24"/>
      <c r="K26" s="24"/>
      <c r="L26" s="24"/>
      <c r="P26" s="82"/>
      <c r="Q26" s="82"/>
      <c r="R26" s="82"/>
      <c r="S26" s="82"/>
      <c r="T26" s="82"/>
      <c r="U26" s="22"/>
      <c r="V26" s="70"/>
      <c r="W26" s="71"/>
      <c r="X26" s="72"/>
      <c r="AO26" t="s">
        <v>71</v>
      </c>
    </row>
    <row r="27" spans="1:58" ht="18.75" customHeight="1">
      <c r="A27" s="72"/>
      <c r="E27" s="81"/>
      <c r="F27" s="24"/>
      <c r="G27" s="24"/>
      <c r="H27" s="24"/>
      <c r="I27" s="24"/>
      <c r="J27" s="24"/>
      <c r="K27" s="24"/>
      <c r="L27" s="24"/>
      <c r="P27" s="82"/>
      <c r="Q27" s="82"/>
      <c r="R27" s="82"/>
      <c r="S27" s="82"/>
      <c r="T27" s="82"/>
      <c r="U27" s="82"/>
      <c r="V27" s="82"/>
      <c r="W27" s="82"/>
      <c r="X27" s="24"/>
      <c r="AQ27" t="s">
        <v>21</v>
      </c>
      <c r="AR27" t="s">
        <v>22</v>
      </c>
      <c r="AS27" t="s">
        <v>23</v>
      </c>
      <c r="AT27" t="s">
        <v>24</v>
      </c>
    </row>
    <row r="28" spans="1:58">
      <c r="A28" s="24"/>
      <c r="E28" s="24"/>
      <c r="F28" s="24"/>
      <c r="G28" s="24"/>
      <c r="H28" s="24"/>
      <c r="I28" s="24"/>
      <c r="J28" s="24"/>
      <c r="K28" s="24"/>
      <c r="L28" s="24"/>
      <c r="P28" s="82"/>
      <c r="Q28" s="82"/>
      <c r="R28" s="82"/>
      <c r="S28" s="82"/>
      <c r="T28" s="82"/>
      <c r="U28" s="82"/>
      <c r="V28" s="82"/>
      <c r="W28" s="82"/>
      <c r="X28" s="24"/>
      <c r="AO28" t="s">
        <v>25</v>
      </c>
      <c r="AP28" t="s">
        <v>72</v>
      </c>
      <c r="AQ28">
        <v>1</v>
      </c>
      <c r="AR28">
        <v>12.5</v>
      </c>
      <c r="AS28">
        <v>12.5</v>
      </c>
      <c r="AT28">
        <v>12.5</v>
      </c>
    </row>
    <row r="29" spans="1:58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P29" s="82"/>
      <c r="Q29" s="82"/>
      <c r="R29" s="82"/>
      <c r="S29" s="82"/>
      <c r="T29" s="82"/>
      <c r="U29" s="82"/>
      <c r="V29" s="82"/>
      <c r="W29" s="82"/>
      <c r="X29" s="24"/>
      <c r="AP29" t="s">
        <v>73</v>
      </c>
      <c r="AQ29">
        <v>1</v>
      </c>
      <c r="AR29">
        <v>12.5</v>
      </c>
      <c r="AS29">
        <v>12.5</v>
      </c>
      <c r="AT29">
        <v>25</v>
      </c>
    </row>
    <row r="30" spans="1:58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P30" s="82"/>
      <c r="Q30" s="82"/>
      <c r="R30" s="82"/>
      <c r="S30" s="82"/>
      <c r="T30" s="82"/>
      <c r="U30" s="82"/>
      <c r="V30" s="82"/>
      <c r="W30" s="82"/>
      <c r="X30" s="24"/>
      <c r="AP30" t="s">
        <v>74</v>
      </c>
      <c r="AQ30">
        <v>6</v>
      </c>
      <c r="AR30">
        <v>75</v>
      </c>
      <c r="AS30">
        <v>75</v>
      </c>
      <c r="AT30">
        <v>100</v>
      </c>
    </row>
    <row r="31" spans="1:58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P31" s="82"/>
      <c r="Q31" s="82"/>
      <c r="R31" s="82"/>
      <c r="S31" s="82"/>
      <c r="T31" s="82"/>
      <c r="U31" s="82"/>
      <c r="V31" s="82"/>
      <c r="W31" s="82"/>
      <c r="X31" s="24"/>
      <c r="AP31" t="s">
        <v>19</v>
      </c>
      <c r="AQ31">
        <v>8</v>
      </c>
      <c r="AR31">
        <v>100</v>
      </c>
      <c r="AS31">
        <v>100</v>
      </c>
    </row>
    <row r="32" spans="1:58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P32" s="82"/>
      <c r="Q32" s="82"/>
      <c r="R32" s="82"/>
      <c r="S32" s="82"/>
      <c r="T32" s="82"/>
      <c r="U32" s="82"/>
      <c r="V32" s="82"/>
      <c r="W32" s="82"/>
      <c r="X32" s="24"/>
      <c r="AO32" t="s">
        <v>120</v>
      </c>
    </row>
    <row r="33" spans="1:5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P33" s="82"/>
      <c r="Q33" s="82"/>
      <c r="R33" s="82"/>
      <c r="S33" s="82"/>
      <c r="T33" s="82"/>
      <c r="U33" s="82"/>
      <c r="V33" s="82"/>
      <c r="W33" s="82"/>
      <c r="X33" s="24"/>
      <c r="AW33">
        <v>1</v>
      </c>
    </row>
    <row r="34" spans="1:5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P34" s="82"/>
      <c r="Q34" s="82"/>
      <c r="R34" s="82"/>
      <c r="S34" s="82"/>
      <c r="T34" s="82"/>
      <c r="U34" s="82"/>
      <c r="V34" s="82"/>
      <c r="W34" s="82"/>
      <c r="X34" s="24"/>
    </row>
    <row r="35" spans="1:5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P35" s="82"/>
      <c r="Q35" s="82"/>
      <c r="R35" s="82"/>
      <c r="S35" s="82"/>
      <c r="T35" s="82"/>
      <c r="U35" s="82"/>
      <c r="V35" s="82"/>
      <c r="W35" s="82"/>
      <c r="X35" s="24"/>
    </row>
    <row r="36" spans="1:5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P36" s="82"/>
      <c r="Q36" s="82"/>
      <c r="R36" s="82"/>
      <c r="S36" s="82"/>
      <c r="T36" s="82"/>
      <c r="U36" s="82"/>
      <c r="V36" s="82"/>
      <c r="W36" s="82"/>
      <c r="X36" s="24"/>
    </row>
    <row r="37" spans="1:5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P37" s="82"/>
      <c r="Q37" s="82"/>
      <c r="R37" s="82"/>
      <c r="S37" s="82"/>
      <c r="T37" s="82"/>
      <c r="U37" s="82"/>
      <c r="V37" s="82"/>
      <c r="W37" s="82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51" ht="18.75">
      <c r="A38" s="24"/>
      <c r="B38" s="86"/>
      <c r="C38" s="86"/>
      <c r="D38" s="86"/>
      <c r="E38" s="86"/>
      <c r="F38" s="86"/>
      <c r="G38" s="86"/>
      <c r="H38" s="86"/>
      <c r="I38" s="82"/>
      <c r="J38" s="87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51" ht="18.75">
      <c r="A39" s="24"/>
      <c r="B39" s="86"/>
      <c r="C39" s="86"/>
      <c r="D39" s="86"/>
      <c r="E39" s="86"/>
      <c r="F39" s="86"/>
      <c r="G39" s="86"/>
      <c r="H39" s="86"/>
      <c r="I39" s="82"/>
      <c r="J39" s="87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51" ht="20.25">
      <c r="A40" s="24"/>
      <c r="B40" s="88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51" ht="20.25">
      <c r="A41" s="24"/>
      <c r="B41" s="2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51" ht="20.25">
      <c r="A42" s="24"/>
      <c r="B42" s="2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51" ht="20.25" customHeight="1">
      <c r="A43" s="149" t="s">
        <v>26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51" ht="21.75" customHeight="1" thickBo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51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54" t="s">
        <v>27</v>
      </c>
      <c r="W45" s="155"/>
      <c r="X45" s="155"/>
      <c r="Y45" s="155"/>
      <c r="Z45" s="155"/>
      <c r="AA45" s="156"/>
      <c r="AB45" s="29"/>
      <c r="AC45" s="154" t="s">
        <v>28</v>
      </c>
      <c r="AD45" s="155"/>
      <c r="AE45" s="155"/>
      <c r="AF45" s="155"/>
      <c r="AG45" s="155"/>
      <c r="AH45" s="156"/>
      <c r="AI45" s="135" t="s">
        <v>75</v>
      </c>
      <c r="AJ45" s="136"/>
      <c r="AK45" s="143" t="s">
        <v>29</v>
      </c>
      <c r="AL45" s="143"/>
      <c r="AM45" s="143"/>
      <c r="AN45" s="143"/>
    </row>
    <row r="46" spans="1:51" ht="34.5" customHeight="1" thickBo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57"/>
      <c r="W46" s="158"/>
      <c r="X46" s="158"/>
      <c r="Y46" s="158"/>
      <c r="Z46" s="158"/>
      <c r="AA46" s="159"/>
      <c r="AB46" s="29"/>
      <c r="AC46" s="157"/>
      <c r="AD46" s="158"/>
      <c r="AE46" s="158"/>
      <c r="AF46" s="158"/>
      <c r="AG46" s="158"/>
      <c r="AH46" s="159"/>
      <c r="AI46" s="137"/>
      <c r="AJ46" s="138"/>
      <c r="AK46" s="143"/>
      <c r="AL46" s="143"/>
      <c r="AM46" s="143"/>
      <c r="AN46" s="143"/>
    </row>
    <row r="47" spans="1:51" s="39" customFormat="1" ht="34.5" customHeight="1">
      <c r="A47" s="146" t="s">
        <v>30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7"/>
      <c r="V47" s="30">
        <v>1</v>
      </c>
      <c r="W47" s="31">
        <v>2</v>
      </c>
      <c r="X47" s="31">
        <v>3</v>
      </c>
      <c r="Y47" s="31">
        <v>4</v>
      </c>
      <c r="Z47" s="31">
        <v>5</v>
      </c>
      <c r="AA47" s="32" t="s">
        <v>31</v>
      </c>
      <c r="AB47" s="33" t="s">
        <v>32</v>
      </c>
      <c r="AC47" s="34">
        <v>1</v>
      </c>
      <c r="AD47" s="35">
        <v>2</v>
      </c>
      <c r="AE47" s="35">
        <v>3</v>
      </c>
      <c r="AF47" s="35">
        <v>4</v>
      </c>
      <c r="AG47" s="35">
        <v>5</v>
      </c>
      <c r="AH47" s="36" t="s">
        <v>31</v>
      </c>
      <c r="AI47" s="89" t="s">
        <v>76</v>
      </c>
      <c r="AJ47" s="89" t="s">
        <v>77</v>
      </c>
      <c r="AK47" s="37" t="s">
        <v>33</v>
      </c>
      <c r="AL47" s="38" t="s">
        <v>34</v>
      </c>
      <c r="AM47" s="38" t="s">
        <v>35</v>
      </c>
      <c r="AN47" s="38" t="s">
        <v>36</v>
      </c>
      <c r="AO47"/>
      <c r="AP47"/>
      <c r="AQ47"/>
      <c r="AR47"/>
      <c r="AS47"/>
      <c r="AT47"/>
      <c r="AU47"/>
      <c r="AV47"/>
      <c r="AW47"/>
      <c r="AX47"/>
      <c r="AY47"/>
    </row>
    <row r="48" spans="1:51" s="44" customFormat="1" ht="20.100000000000001" customHeight="1">
      <c r="A48" s="40" t="s">
        <v>37</v>
      </c>
      <c r="B48" s="139" t="s">
        <v>78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V48" s="41">
        <f>+AP3</f>
        <v>0</v>
      </c>
      <c r="W48" s="41">
        <f t="shared" ref="W48:AA50" si="1">+AQ3</f>
        <v>0</v>
      </c>
      <c r="X48" s="41">
        <f t="shared" si="1"/>
        <v>0</v>
      </c>
      <c r="Y48" s="41">
        <f t="shared" si="1"/>
        <v>0</v>
      </c>
      <c r="Z48" s="41">
        <f t="shared" si="1"/>
        <v>7</v>
      </c>
      <c r="AA48" s="41">
        <f t="shared" si="1"/>
        <v>1</v>
      </c>
      <c r="AB48" s="41">
        <f>SUM(V48:AA48)</f>
        <v>8</v>
      </c>
      <c r="AC48" s="27">
        <f t="shared" ref="AC48:AH50" si="2">V48/$AB48</f>
        <v>0</v>
      </c>
      <c r="AD48" s="27">
        <f t="shared" si="2"/>
        <v>0</v>
      </c>
      <c r="AE48" s="27">
        <f t="shared" si="2"/>
        <v>0</v>
      </c>
      <c r="AF48" s="27">
        <f t="shared" si="2"/>
        <v>0</v>
      </c>
      <c r="AG48" s="27">
        <f t="shared" si="2"/>
        <v>0.875</v>
      </c>
      <c r="AH48" s="27">
        <f t="shared" si="2"/>
        <v>0.125</v>
      </c>
      <c r="AI48" s="90">
        <f>(V48+W48)/(V48+W48+X48+Y48+Z48)</f>
        <v>0</v>
      </c>
      <c r="AJ48" s="90">
        <f>(X48+Y48+Z48)/(V48+W48+X48+Y48+Z48)</f>
        <v>1</v>
      </c>
      <c r="AK48" s="42">
        <f>+BC3</f>
        <v>5</v>
      </c>
      <c r="AL48" s="42">
        <f t="shared" ref="AL48:AN50" si="3">+BD3</f>
        <v>0</v>
      </c>
      <c r="AM48" s="43">
        <f t="shared" si="3"/>
        <v>5</v>
      </c>
      <c r="AN48" s="43">
        <f t="shared" si="3"/>
        <v>5</v>
      </c>
      <c r="AO48"/>
      <c r="AP48"/>
      <c r="AQ48"/>
      <c r="AR48"/>
      <c r="AS48"/>
      <c r="AT48"/>
      <c r="AU48"/>
      <c r="AV48"/>
      <c r="AW48"/>
      <c r="AX48"/>
      <c r="AY48"/>
    </row>
    <row r="49" spans="1:51" s="44" customFormat="1" ht="20.100000000000001" customHeight="1">
      <c r="A49" s="40" t="s">
        <v>38</v>
      </c>
      <c r="B49" s="139" t="s">
        <v>79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1"/>
      <c r="V49" s="41">
        <f t="shared" ref="V49:V50" si="4">+AP4</f>
        <v>0</v>
      </c>
      <c r="W49" s="41">
        <f t="shared" si="1"/>
        <v>0</v>
      </c>
      <c r="X49" s="41">
        <f t="shared" si="1"/>
        <v>0</v>
      </c>
      <c r="Y49" s="41">
        <f t="shared" si="1"/>
        <v>1</v>
      </c>
      <c r="Z49" s="41">
        <f t="shared" si="1"/>
        <v>7</v>
      </c>
      <c r="AA49" s="41">
        <f t="shared" si="1"/>
        <v>0</v>
      </c>
      <c r="AB49" s="41">
        <f t="shared" ref="AB49:AB50" si="5">SUM(V49:AA49)</f>
        <v>8</v>
      </c>
      <c r="AC49" s="27">
        <f t="shared" si="2"/>
        <v>0</v>
      </c>
      <c r="AD49" s="27">
        <f t="shared" si="2"/>
        <v>0</v>
      </c>
      <c r="AE49" s="27">
        <f t="shared" si="2"/>
        <v>0</v>
      </c>
      <c r="AF49" s="27">
        <f t="shared" si="2"/>
        <v>0.125</v>
      </c>
      <c r="AG49" s="27">
        <f t="shared" si="2"/>
        <v>0.875</v>
      </c>
      <c r="AH49" s="27">
        <f t="shared" si="2"/>
        <v>0</v>
      </c>
      <c r="AI49" s="90">
        <f>(V49+W49)/(V49+W49+X49+Y49+Z49)</f>
        <v>0</v>
      </c>
      <c r="AJ49" s="90">
        <f>(X49+Y49+Z49)/(V49+W49+X49+Y49+Z49)</f>
        <v>1</v>
      </c>
      <c r="AK49" s="42">
        <f t="shared" ref="AK49:AK50" si="6">+BC4</f>
        <v>4.88</v>
      </c>
      <c r="AL49" s="42">
        <f t="shared" si="3"/>
        <v>0.35</v>
      </c>
      <c r="AM49" s="43">
        <f t="shared" si="3"/>
        <v>5</v>
      </c>
      <c r="AN49" s="43">
        <f t="shared" si="3"/>
        <v>5</v>
      </c>
      <c r="AO49"/>
      <c r="AP49"/>
      <c r="AQ49"/>
      <c r="AR49"/>
      <c r="AS49"/>
      <c r="AT49"/>
      <c r="AU49"/>
      <c r="AV49"/>
      <c r="AW49"/>
      <c r="AX49"/>
      <c r="AY49"/>
    </row>
    <row r="50" spans="1:51" s="44" customFormat="1" ht="20.100000000000001" customHeight="1">
      <c r="A50" s="40" t="s">
        <v>39</v>
      </c>
      <c r="B50" s="139" t="s">
        <v>80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1"/>
      <c r="V50" s="41">
        <f t="shared" si="4"/>
        <v>0</v>
      </c>
      <c r="W50" s="41">
        <f t="shared" si="1"/>
        <v>0</v>
      </c>
      <c r="X50" s="41">
        <f t="shared" si="1"/>
        <v>0</v>
      </c>
      <c r="Y50" s="41">
        <f t="shared" si="1"/>
        <v>1</v>
      </c>
      <c r="Z50" s="41">
        <f t="shared" si="1"/>
        <v>5</v>
      </c>
      <c r="AA50" s="41">
        <f t="shared" si="1"/>
        <v>2</v>
      </c>
      <c r="AB50" s="41">
        <f t="shared" si="5"/>
        <v>8</v>
      </c>
      <c r="AC50" s="27">
        <f t="shared" si="2"/>
        <v>0</v>
      </c>
      <c r="AD50" s="27">
        <f t="shared" si="2"/>
        <v>0</v>
      </c>
      <c r="AE50" s="27">
        <f t="shared" si="2"/>
        <v>0</v>
      </c>
      <c r="AF50" s="27">
        <f t="shared" si="2"/>
        <v>0.125</v>
      </c>
      <c r="AG50" s="27">
        <f t="shared" si="2"/>
        <v>0.625</v>
      </c>
      <c r="AH50" s="27">
        <f t="shared" si="2"/>
        <v>0.25</v>
      </c>
      <c r="AI50" s="90">
        <f>(V50+W50)/(V50+W50+X50+Y50+Z50)</f>
        <v>0</v>
      </c>
      <c r="AJ50" s="90">
        <f>(X50+Y50+Z50)/(V50+W50+X50+Y50+Z50)</f>
        <v>1</v>
      </c>
      <c r="AK50" s="42">
        <f t="shared" si="6"/>
        <v>4.83</v>
      </c>
      <c r="AL50" s="42">
        <f t="shared" si="3"/>
        <v>0.41</v>
      </c>
      <c r="AM50" s="43">
        <f t="shared" si="3"/>
        <v>5</v>
      </c>
      <c r="AN50" s="43">
        <f t="shared" si="3"/>
        <v>5</v>
      </c>
      <c r="AO50"/>
      <c r="AP50"/>
      <c r="AQ50"/>
      <c r="AR50"/>
      <c r="AS50"/>
      <c r="AT50"/>
      <c r="AU50"/>
      <c r="AV50"/>
      <c r="AW50"/>
      <c r="AX50"/>
      <c r="AY50"/>
    </row>
    <row r="51" spans="1:51" s="39" customFormat="1" ht="16.5" customHeight="1">
      <c r="A51" s="148"/>
      <c r="B51" s="148"/>
      <c r="C51" s="148"/>
      <c r="D51" s="148"/>
      <c r="E51" s="148"/>
      <c r="F51" s="148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/>
      <c r="AP51"/>
      <c r="AQ51"/>
      <c r="AR51"/>
      <c r="AS51"/>
      <c r="AT51"/>
      <c r="AU51"/>
      <c r="AV51"/>
      <c r="AW51"/>
      <c r="AX51"/>
      <c r="AY51"/>
    </row>
    <row r="52" spans="1:51" s="39" customFormat="1" ht="16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8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/>
      <c r="AP52"/>
      <c r="AQ52"/>
      <c r="AR52"/>
      <c r="AS52"/>
      <c r="AT52"/>
      <c r="AU52"/>
      <c r="AV52"/>
      <c r="AW52"/>
      <c r="AX52"/>
      <c r="AY52"/>
    </row>
    <row r="53" spans="1:51" s="39" customFormat="1" ht="20.25" customHeight="1">
      <c r="A53" s="49"/>
      <c r="B53" s="2"/>
      <c r="C53" s="49"/>
      <c r="D53" s="49"/>
      <c r="E53" s="49"/>
      <c r="F53" s="49"/>
      <c r="G53" s="49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7"/>
      <c r="AO53"/>
      <c r="AP53"/>
      <c r="AQ53"/>
      <c r="AR53"/>
      <c r="AS53"/>
      <c r="AT53"/>
      <c r="AU53"/>
      <c r="AV53"/>
      <c r="AW53"/>
      <c r="AX53"/>
      <c r="AY53"/>
    </row>
    <row r="54" spans="1:51" s="39" customFormat="1" ht="20.25" customHeight="1">
      <c r="A54" s="149" t="s">
        <v>81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7"/>
      <c r="AO54"/>
      <c r="AP54"/>
      <c r="AQ54"/>
      <c r="AR54"/>
      <c r="AS54"/>
      <c r="AT54"/>
      <c r="AU54"/>
      <c r="AV54"/>
      <c r="AW54"/>
      <c r="AX54"/>
      <c r="AY54"/>
    </row>
    <row r="55" spans="1:51" s="39" customFormat="1" ht="20.25" customHeight="1" thickBo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7"/>
      <c r="AO55"/>
      <c r="AP55"/>
      <c r="AQ55"/>
      <c r="AR55"/>
      <c r="AS55"/>
      <c r="AT55"/>
      <c r="AU55"/>
      <c r="AV55"/>
      <c r="AW55"/>
      <c r="AX55"/>
      <c r="AY55"/>
    </row>
    <row r="56" spans="1:51" s="44" customFormat="1" ht="18.7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154" t="s">
        <v>27</v>
      </c>
      <c r="W56" s="155"/>
      <c r="X56" s="155"/>
      <c r="Y56" s="155"/>
      <c r="Z56" s="155"/>
      <c r="AA56" s="156"/>
      <c r="AB56" s="29"/>
      <c r="AC56" s="154" t="s">
        <v>28</v>
      </c>
      <c r="AD56" s="155"/>
      <c r="AE56" s="155"/>
      <c r="AF56" s="155"/>
      <c r="AG56" s="155"/>
      <c r="AH56" s="156"/>
      <c r="AI56" s="135" t="s">
        <v>75</v>
      </c>
      <c r="AJ56" s="136"/>
      <c r="AK56" s="143" t="s">
        <v>29</v>
      </c>
      <c r="AL56" s="143"/>
      <c r="AM56" s="143"/>
      <c r="AN56" s="143"/>
      <c r="AO56"/>
      <c r="AP56"/>
      <c r="AQ56"/>
      <c r="AR56"/>
      <c r="AS56"/>
      <c r="AT56"/>
      <c r="AU56"/>
      <c r="AV56"/>
      <c r="AW56"/>
      <c r="AX56"/>
      <c r="AY56"/>
    </row>
    <row r="57" spans="1:51" s="39" customFormat="1" ht="30.75" customHeight="1" thickBot="1">
      <c r="A57" s="45"/>
      <c r="B57" s="164"/>
      <c r="C57" s="164"/>
      <c r="D57" s="52"/>
      <c r="E57" s="52"/>
      <c r="F57" s="52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157"/>
      <c r="W57" s="158"/>
      <c r="X57" s="158"/>
      <c r="Y57" s="158"/>
      <c r="Z57" s="158"/>
      <c r="AA57" s="159"/>
      <c r="AB57" s="29"/>
      <c r="AC57" s="157"/>
      <c r="AD57" s="158"/>
      <c r="AE57" s="158"/>
      <c r="AF57" s="158"/>
      <c r="AG57" s="158"/>
      <c r="AH57" s="159"/>
      <c r="AI57" s="137"/>
      <c r="AJ57" s="138"/>
      <c r="AK57" s="143"/>
      <c r="AL57" s="143"/>
      <c r="AM57" s="143"/>
      <c r="AN57" s="143"/>
      <c r="AO57"/>
      <c r="AP57"/>
      <c r="AQ57"/>
      <c r="AR57"/>
      <c r="AS57"/>
      <c r="AT57"/>
      <c r="AU57"/>
      <c r="AV57"/>
      <c r="AW57"/>
      <c r="AX57"/>
      <c r="AY57"/>
    </row>
    <row r="58" spans="1:51" s="39" customFormat="1" ht="36.75" customHeight="1">
      <c r="A58" s="146" t="s">
        <v>82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  <c r="V58" s="30">
        <v>1</v>
      </c>
      <c r="W58" s="31">
        <v>2</v>
      </c>
      <c r="X58" s="31">
        <v>3</v>
      </c>
      <c r="Y58" s="31">
        <v>4</v>
      </c>
      <c r="Z58" s="31">
        <v>5</v>
      </c>
      <c r="AA58" s="32" t="s">
        <v>31</v>
      </c>
      <c r="AB58" s="33" t="s">
        <v>32</v>
      </c>
      <c r="AC58" s="34">
        <v>1</v>
      </c>
      <c r="AD58" s="35">
        <v>2</v>
      </c>
      <c r="AE58" s="35">
        <v>3</v>
      </c>
      <c r="AF58" s="35">
        <v>4</v>
      </c>
      <c r="AG58" s="35">
        <v>5</v>
      </c>
      <c r="AH58" s="36" t="s">
        <v>31</v>
      </c>
      <c r="AI58" s="89" t="s">
        <v>76</v>
      </c>
      <c r="AJ58" s="89" t="s">
        <v>77</v>
      </c>
      <c r="AK58" s="37" t="s">
        <v>33</v>
      </c>
      <c r="AL58" s="38" t="s">
        <v>34</v>
      </c>
      <c r="AM58" s="38" t="s">
        <v>35</v>
      </c>
      <c r="AN58" s="38" t="s">
        <v>36</v>
      </c>
      <c r="AO58"/>
      <c r="AP58"/>
      <c r="AQ58"/>
      <c r="AR58"/>
      <c r="AS58"/>
      <c r="AT58"/>
      <c r="AU58"/>
      <c r="AV58"/>
      <c r="AW58"/>
      <c r="AX58"/>
      <c r="AY58"/>
    </row>
    <row r="59" spans="1:51" s="44" customFormat="1" ht="18.75" customHeight="1">
      <c r="A59" s="40" t="s">
        <v>41</v>
      </c>
      <c r="B59" s="139" t="s">
        <v>83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1"/>
      <c r="V59" s="41">
        <f>+AP6</f>
        <v>0</v>
      </c>
      <c r="W59" s="41">
        <f t="shared" ref="W59:AA60" si="7">+AQ6</f>
        <v>0</v>
      </c>
      <c r="X59" s="41">
        <f t="shared" si="7"/>
        <v>0</v>
      </c>
      <c r="Y59" s="41">
        <f t="shared" si="7"/>
        <v>3</v>
      </c>
      <c r="Z59" s="41">
        <f t="shared" si="7"/>
        <v>5</v>
      </c>
      <c r="AA59" s="41">
        <f t="shared" si="7"/>
        <v>0</v>
      </c>
      <c r="AB59" s="41">
        <f>SUM(V59:AA59)</f>
        <v>8</v>
      </c>
      <c r="AC59" s="27">
        <f t="shared" ref="AC59:AH60" si="8">V59/$AB59</f>
        <v>0</v>
      </c>
      <c r="AD59" s="27">
        <f t="shared" si="8"/>
        <v>0</v>
      </c>
      <c r="AE59" s="27">
        <f t="shared" si="8"/>
        <v>0</v>
      </c>
      <c r="AF59" s="27">
        <f t="shared" si="8"/>
        <v>0.375</v>
      </c>
      <c r="AG59" s="27">
        <f t="shared" si="8"/>
        <v>0.625</v>
      </c>
      <c r="AH59" s="27">
        <f t="shared" si="8"/>
        <v>0</v>
      </c>
      <c r="AI59" s="90">
        <f>(V59+W59)/(V59+W59+X59+Y59+Z59)</f>
        <v>0</v>
      </c>
      <c r="AJ59" s="90">
        <f>(X59+Y59+Z59)/(V59+W59+X59+Y59+Z59)</f>
        <v>1</v>
      </c>
      <c r="AK59" s="42">
        <f>+BC6</f>
        <v>4.63</v>
      </c>
      <c r="AL59" s="42">
        <f t="shared" ref="AL59:AN60" si="9">+BD6</f>
        <v>0.52</v>
      </c>
      <c r="AM59" s="43">
        <f t="shared" si="9"/>
        <v>5</v>
      </c>
      <c r="AN59" s="43">
        <f t="shared" si="9"/>
        <v>5</v>
      </c>
      <c r="AO59"/>
      <c r="AP59"/>
      <c r="AQ59"/>
      <c r="AR59"/>
      <c r="AS59"/>
      <c r="AT59"/>
      <c r="AU59"/>
      <c r="AV59"/>
      <c r="AW59"/>
      <c r="AX59"/>
      <c r="AY59"/>
    </row>
    <row r="60" spans="1:51" s="44" customFormat="1" ht="18.75" customHeight="1">
      <c r="A60" s="40" t="s">
        <v>42</v>
      </c>
      <c r="B60" s="139" t="s">
        <v>84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1"/>
      <c r="V60" s="41">
        <f>+AP7</f>
        <v>0</v>
      </c>
      <c r="W60" s="41">
        <f t="shared" si="7"/>
        <v>0</v>
      </c>
      <c r="X60" s="41">
        <f t="shared" si="7"/>
        <v>0</v>
      </c>
      <c r="Y60" s="41">
        <f t="shared" si="7"/>
        <v>1</v>
      </c>
      <c r="Z60" s="41">
        <f t="shared" si="7"/>
        <v>7</v>
      </c>
      <c r="AA60" s="41">
        <f t="shared" si="7"/>
        <v>0</v>
      </c>
      <c r="AB60" s="41">
        <f>SUM(V60:AA60)</f>
        <v>8</v>
      </c>
      <c r="AC60" s="27">
        <f t="shared" si="8"/>
        <v>0</v>
      </c>
      <c r="AD60" s="27">
        <f t="shared" si="8"/>
        <v>0</v>
      </c>
      <c r="AE60" s="27">
        <f t="shared" si="8"/>
        <v>0</v>
      </c>
      <c r="AF60" s="27">
        <f t="shared" si="8"/>
        <v>0.125</v>
      </c>
      <c r="AG60" s="27">
        <f t="shared" si="8"/>
        <v>0.875</v>
      </c>
      <c r="AH60" s="27">
        <f t="shared" si="8"/>
        <v>0</v>
      </c>
      <c r="AI60" s="90">
        <f>(V60+W60)/(V60+W60+X60+Y60+Z60)</f>
        <v>0</v>
      </c>
      <c r="AJ60" s="90">
        <f>(X60+Y60+Z60)/(V60+W60+X60+Y60+Z60)</f>
        <v>1</v>
      </c>
      <c r="AK60" s="42">
        <f>+BC7</f>
        <v>4.88</v>
      </c>
      <c r="AL60" s="42">
        <f t="shared" si="9"/>
        <v>0.35</v>
      </c>
      <c r="AM60" s="43">
        <f t="shared" si="9"/>
        <v>5</v>
      </c>
      <c r="AN60" s="43">
        <f t="shared" si="9"/>
        <v>5</v>
      </c>
      <c r="AO60"/>
      <c r="AP60"/>
      <c r="AQ60"/>
      <c r="AR60"/>
      <c r="AS60"/>
      <c r="AT60"/>
      <c r="AU60"/>
      <c r="AV60"/>
      <c r="AW60"/>
      <c r="AX60"/>
      <c r="AY60"/>
    </row>
    <row r="61" spans="1:51" s="39" customFormat="1" ht="16.5" customHeight="1">
      <c r="A61" s="148"/>
      <c r="B61" s="148"/>
      <c r="C61" s="148"/>
      <c r="D61" s="148"/>
      <c r="E61" s="148"/>
      <c r="F61" s="148"/>
      <c r="G61" s="45"/>
      <c r="H61" s="45"/>
      <c r="I61" s="45"/>
      <c r="J61" s="45"/>
      <c r="K61" s="92"/>
      <c r="L61" s="92"/>
      <c r="M61" s="45"/>
      <c r="N61" s="45"/>
      <c r="O61" s="45"/>
      <c r="P61" s="46"/>
      <c r="Q61" s="46"/>
      <c r="R61" s="46"/>
      <c r="S61" s="46"/>
      <c r="T61" s="92"/>
      <c r="U61" s="92"/>
      <c r="V61" s="46"/>
      <c r="W61" s="46"/>
      <c r="X61" s="46"/>
      <c r="Y61" s="46"/>
      <c r="Z61" s="46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/>
      <c r="AP61"/>
      <c r="AQ61"/>
      <c r="AR61"/>
      <c r="AS61"/>
      <c r="AT61"/>
      <c r="AU61"/>
      <c r="AV61"/>
      <c r="AW61"/>
      <c r="AX61"/>
      <c r="AY61"/>
    </row>
    <row r="62" spans="1:51" s="39" customFormat="1" ht="16.5" customHeight="1">
      <c r="A62" s="45"/>
      <c r="B62" s="9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/>
      <c r="AP62"/>
      <c r="AQ62"/>
      <c r="AR62"/>
      <c r="AS62"/>
      <c r="AT62"/>
      <c r="AU62"/>
      <c r="AV62"/>
      <c r="AW62"/>
      <c r="AX62"/>
      <c r="AY62"/>
    </row>
    <row r="63" spans="1:51" s="39" customFormat="1" ht="16.5" customHeight="1">
      <c r="A63" s="45"/>
      <c r="B63" s="9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/>
      <c r="AP63"/>
      <c r="AQ63"/>
      <c r="AR63"/>
      <c r="AS63"/>
      <c r="AT63"/>
      <c r="AU63"/>
      <c r="AV63"/>
      <c r="AW63"/>
      <c r="AX63"/>
      <c r="AY63"/>
    </row>
    <row r="64" spans="1:51" s="39" customFormat="1" ht="16.5" customHeight="1">
      <c r="A64" s="45"/>
      <c r="B64" s="9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/>
      <c r="AP64"/>
      <c r="AQ64"/>
      <c r="AR64"/>
      <c r="AS64"/>
      <c r="AT64"/>
      <c r="AU64"/>
      <c r="AV64"/>
      <c r="AW64"/>
      <c r="AX64"/>
      <c r="AY64"/>
    </row>
    <row r="65" spans="1:51" s="39" customFormat="1" ht="16.5" customHeight="1">
      <c r="A65" s="49"/>
      <c r="B65" s="49"/>
      <c r="C65" s="91"/>
      <c r="D65" s="45"/>
      <c r="E65" s="45"/>
      <c r="F65" s="45"/>
      <c r="G65" s="45"/>
      <c r="H65" s="45"/>
      <c r="I65" s="45"/>
      <c r="J65" s="45"/>
      <c r="K65" s="92"/>
      <c r="L65" s="92"/>
      <c r="M65" s="45"/>
      <c r="N65" s="45"/>
      <c r="O65" s="45"/>
      <c r="P65" s="46"/>
      <c r="Q65" s="46"/>
      <c r="R65" s="46"/>
      <c r="S65" s="46"/>
      <c r="T65" s="92"/>
      <c r="U65" s="92"/>
      <c r="V65" s="46"/>
      <c r="W65" s="46"/>
      <c r="X65" s="46"/>
      <c r="Y65" s="46"/>
      <c r="Z65" s="46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/>
      <c r="AP65"/>
      <c r="AQ65"/>
      <c r="AR65"/>
      <c r="AS65"/>
      <c r="AT65"/>
      <c r="AU65"/>
      <c r="AV65"/>
      <c r="AW65"/>
      <c r="AX65"/>
      <c r="AY65"/>
    </row>
    <row r="66" spans="1:51" s="39" customFormat="1" ht="16.5" customHeight="1">
      <c r="A66" s="149" t="s">
        <v>85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46"/>
      <c r="W66" s="46"/>
      <c r="X66" s="46"/>
      <c r="Y66" s="46"/>
      <c r="Z66" s="46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/>
      <c r="AP66"/>
      <c r="AQ66"/>
      <c r="AR66"/>
      <c r="AS66"/>
      <c r="AT66"/>
      <c r="AU66"/>
      <c r="AV66"/>
      <c r="AW66"/>
      <c r="AX66"/>
      <c r="AY66"/>
    </row>
    <row r="67" spans="1:51" s="39" customFormat="1" ht="16.5" customHeight="1" thickBo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46"/>
      <c r="W67" s="46"/>
      <c r="X67" s="46"/>
      <c r="Y67" s="46"/>
      <c r="Z67" s="46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/>
      <c r="AP67"/>
      <c r="AQ67"/>
      <c r="AR67"/>
      <c r="AS67"/>
      <c r="AT67"/>
      <c r="AU67"/>
      <c r="AV67"/>
      <c r="AW67"/>
      <c r="AX67"/>
      <c r="AY67"/>
    </row>
    <row r="68" spans="1:51" s="39" customFormat="1" ht="16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154" t="s">
        <v>27</v>
      </c>
      <c r="W68" s="155"/>
      <c r="X68" s="155"/>
      <c r="Y68" s="155"/>
      <c r="Z68" s="155"/>
      <c r="AA68" s="156"/>
      <c r="AB68" s="29"/>
      <c r="AC68" s="154" t="s">
        <v>28</v>
      </c>
      <c r="AD68" s="155"/>
      <c r="AE68" s="155"/>
      <c r="AF68" s="155"/>
      <c r="AG68" s="155"/>
      <c r="AH68" s="156"/>
      <c r="AI68" s="135" t="s">
        <v>75</v>
      </c>
      <c r="AJ68" s="136"/>
      <c r="AK68" s="143" t="s">
        <v>29</v>
      </c>
      <c r="AL68" s="143"/>
      <c r="AM68" s="143"/>
      <c r="AN68" s="143"/>
      <c r="AO68"/>
      <c r="AP68"/>
      <c r="AQ68"/>
      <c r="AR68"/>
      <c r="AS68"/>
      <c r="AT68"/>
      <c r="AU68"/>
      <c r="AV68"/>
      <c r="AW68"/>
      <c r="AX68"/>
      <c r="AY68"/>
    </row>
    <row r="69" spans="1:51" s="39" customFormat="1" ht="16.5" customHeight="1" thickBot="1">
      <c r="A69" s="144" t="s">
        <v>86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5"/>
      <c r="V69" s="157"/>
      <c r="W69" s="158"/>
      <c r="X69" s="158"/>
      <c r="Y69" s="158"/>
      <c r="Z69" s="158"/>
      <c r="AA69" s="159"/>
      <c r="AB69" s="29"/>
      <c r="AC69" s="157"/>
      <c r="AD69" s="158"/>
      <c r="AE69" s="158"/>
      <c r="AF69" s="158"/>
      <c r="AG69" s="158"/>
      <c r="AH69" s="159"/>
      <c r="AI69" s="137"/>
      <c r="AJ69" s="138"/>
      <c r="AK69" s="143"/>
      <c r="AL69" s="143"/>
      <c r="AM69" s="143"/>
      <c r="AN69" s="143"/>
      <c r="AO69"/>
      <c r="AP69"/>
      <c r="AQ69"/>
      <c r="AR69"/>
      <c r="AS69"/>
      <c r="AT69"/>
      <c r="AU69"/>
      <c r="AV69"/>
      <c r="AW69"/>
      <c r="AX69"/>
      <c r="AY69"/>
    </row>
    <row r="70" spans="1:51" s="39" customFormat="1" ht="28.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7"/>
      <c r="V70" s="30">
        <v>1</v>
      </c>
      <c r="W70" s="31">
        <v>2</v>
      </c>
      <c r="X70" s="31">
        <v>3</v>
      </c>
      <c r="Y70" s="31">
        <v>4</v>
      </c>
      <c r="Z70" s="31">
        <v>5</v>
      </c>
      <c r="AA70" s="32" t="s">
        <v>31</v>
      </c>
      <c r="AB70" s="33" t="s">
        <v>32</v>
      </c>
      <c r="AC70" s="34">
        <v>1</v>
      </c>
      <c r="AD70" s="35">
        <v>2</v>
      </c>
      <c r="AE70" s="35">
        <v>3</v>
      </c>
      <c r="AF70" s="35">
        <v>4</v>
      </c>
      <c r="AG70" s="35">
        <v>5</v>
      </c>
      <c r="AH70" s="36" t="s">
        <v>31</v>
      </c>
      <c r="AI70" s="89" t="s">
        <v>76</v>
      </c>
      <c r="AJ70" s="89" t="s">
        <v>77</v>
      </c>
      <c r="AK70" s="37" t="s">
        <v>33</v>
      </c>
      <c r="AL70" s="38" t="s">
        <v>34</v>
      </c>
      <c r="AM70" s="38" t="s">
        <v>35</v>
      </c>
      <c r="AN70" s="38" t="s">
        <v>36</v>
      </c>
      <c r="AO70"/>
      <c r="AP70"/>
      <c r="AQ70"/>
      <c r="AR70"/>
      <c r="AS70"/>
      <c r="AT70"/>
      <c r="AU70"/>
      <c r="AV70"/>
      <c r="AW70"/>
      <c r="AX70"/>
      <c r="AY70"/>
    </row>
    <row r="71" spans="1:51" s="39" customFormat="1" ht="16.5" customHeight="1">
      <c r="A71" s="40" t="s">
        <v>40</v>
      </c>
      <c r="B71" s="139" t="s">
        <v>87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1"/>
      <c r="V71" s="41">
        <f>+AP8</f>
        <v>0</v>
      </c>
      <c r="W71" s="41">
        <f t="shared" ref="W71:AA71" si="10">+AQ8</f>
        <v>0</v>
      </c>
      <c r="X71" s="41">
        <f t="shared" si="10"/>
        <v>0</v>
      </c>
      <c r="Y71" s="41">
        <f t="shared" si="10"/>
        <v>1</v>
      </c>
      <c r="Z71" s="41">
        <f t="shared" si="10"/>
        <v>4</v>
      </c>
      <c r="AA71" s="41">
        <f t="shared" si="10"/>
        <v>3</v>
      </c>
      <c r="AB71" s="41">
        <f>SUM(V71:AA71)</f>
        <v>8</v>
      </c>
      <c r="AC71" s="27">
        <f t="shared" ref="AC71:AH71" si="11">V71/$AB71</f>
        <v>0</v>
      </c>
      <c r="AD71" s="27">
        <f t="shared" si="11"/>
        <v>0</v>
      </c>
      <c r="AE71" s="27">
        <f t="shared" si="11"/>
        <v>0</v>
      </c>
      <c r="AF71" s="27">
        <f t="shared" si="11"/>
        <v>0.125</v>
      </c>
      <c r="AG71" s="27">
        <f t="shared" si="11"/>
        <v>0.5</v>
      </c>
      <c r="AH71" s="27">
        <f t="shared" si="11"/>
        <v>0.375</v>
      </c>
      <c r="AI71" s="90">
        <f>(V71+W71)/(V71+W71+X71+Y71+Z71)</f>
        <v>0</v>
      </c>
      <c r="AJ71" s="90">
        <f>(X71+Y71+Z71)/(V71+W71+X71+Y71+Z71)</f>
        <v>1</v>
      </c>
      <c r="AK71" s="42">
        <f>+BC8</f>
        <v>4.8</v>
      </c>
      <c r="AL71" s="42">
        <f t="shared" ref="AL71:AN71" si="12">+BD8</f>
        <v>0.45</v>
      </c>
      <c r="AM71" s="43">
        <f t="shared" si="12"/>
        <v>5</v>
      </c>
      <c r="AN71" s="43">
        <f t="shared" si="12"/>
        <v>5</v>
      </c>
      <c r="AO71"/>
      <c r="AP71"/>
      <c r="AQ71"/>
      <c r="AR71"/>
      <c r="AS71"/>
      <c r="AT71"/>
      <c r="AU71"/>
      <c r="AV71"/>
      <c r="AW71"/>
      <c r="AX71"/>
      <c r="AY71"/>
    </row>
    <row r="72" spans="1:51" s="39" customFormat="1" ht="16.5" customHeight="1">
      <c r="A72" s="148"/>
      <c r="B72" s="148"/>
      <c r="C72" s="148"/>
      <c r="D72" s="148"/>
      <c r="E72" s="148"/>
      <c r="F72" s="148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5"/>
      <c r="W72" s="55"/>
      <c r="X72" s="55"/>
      <c r="Y72" s="55"/>
      <c r="Z72" s="55"/>
      <c r="AA72" s="55"/>
      <c r="AB72" s="55"/>
      <c r="AC72" s="54"/>
      <c r="AD72" s="54"/>
      <c r="AE72" s="54"/>
      <c r="AF72" s="54"/>
      <c r="AG72" s="54"/>
      <c r="AH72" s="54"/>
      <c r="AI72" s="54"/>
      <c r="AJ72" s="54"/>
      <c r="AK72" s="56"/>
      <c r="AL72" s="56"/>
      <c r="AM72" s="55"/>
      <c r="AN72" s="55"/>
      <c r="AO72"/>
      <c r="AP72"/>
      <c r="AQ72"/>
      <c r="AR72"/>
      <c r="AS72"/>
      <c r="AT72"/>
      <c r="AU72"/>
      <c r="AV72"/>
      <c r="AW72"/>
      <c r="AX72"/>
      <c r="AY72"/>
    </row>
    <row r="73" spans="1:51" s="39" customFormat="1" ht="16.5" customHeight="1">
      <c r="A73" s="53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5"/>
      <c r="W73" s="55"/>
      <c r="X73" s="55"/>
      <c r="Y73" s="55"/>
      <c r="Z73" s="55"/>
      <c r="AA73" s="55"/>
      <c r="AB73" s="55"/>
      <c r="AC73" s="54"/>
      <c r="AD73" s="54"/>
      <c r="AE73" s="54"/>
      <c r="AF73" s="54"/>
      <c r="AG73" s="54"/>
      <c r="AH73" s="54"/>
      <c r="AI73" s="54"/>
      <c r="AJ73" s="54"/>
      <c r="AK73" s="56"/>
      <c r="AL73" s="56"/>
      <c r="AM73" s="55"/>
      <c r="AN73" s="55"/>
      <c r="AO73"/>
      <c r="AP73"/>
      <c r="AQ73"/>
      <c r="AR73"/>
      <c r="AS73"/>
      <c r="AT73"/>
      <c r="AU73"/>
      <c r="AV73"/>
      <c r="AW73"/>
      <c r="AX73"/>
      <c r="AY73"/>
    </row>
    <row r="74" spans="1:51" s="39" customFormat="1" ht="16.5" customHeight="1">
      <c r="A74" s="53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5"/>
      <c r="W74" s="55"/>
      <c r="X74" s="55"/>
      <c r="Y74" s="55"/>
      <c r="Z74" s="55"/>
      <c r="AA74" s="55"/>
      <c r="AB74" s="55"/>
      <c r="AC74" s="54"/>
      <c r="AD74" s="54"/>
      <c r="AE74" s="54"/>
      <c r="AF74" s="54"/>
      <c r="AG74" s="54"/>
      <c r="AH74" s="54"/>
      <c r="AI74" s="54"/>
      <c r="AJ74" s="54"/>
      <c r="AK74" s="56"/>
      <c r="AL74" s="56"/>
      <c r="AM74" s="55"/>
      <c r="AN74" s="55"/>
      <c r="AO74"/>
      <c r="AP74"/>
      <c r="AQ74"/>
      <c r="AR74"/>
      <c r="AS74"/>
      <c r="AT74"/>
      <c r="AU74"/>
      <c r="AV74"/>
      <c r="AW74"/>
      <c r="AX74"/>
      <c r="AY74"/>
    </row>
    <row r="75" spans="1:51" s="39" customFormat="1" ht="16.5" customHeight="1">
      <c r="A75" s="149" t="s">
        <v>88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55"/>
      <c r="W75" s="55"/>
      <c r="X75" s="55"/>
      <c r="Y75" s="55"/>
      <c r="Z75" s="55"/>
      <c r="AA75" s="55"/>
      <c r="AB75" s="55"/>
      <c r="AC75" s="54"/>
      <c r="AD75" s="54"/>
      <c r="AE75" s="54"/>
      <c r="AF75" s="54"/>
      <c r="AG75" s="54"/>
      <c r="AH75" s="54"/>
      <c r="AI75" s="54"/>
      <c r="AJ75" s="54"/>
      <c r="AK75" s="56"/>
      <c r="AL75" s="56"/>
      <c r="AM75" s="55"/>
      <c r="AN75" s="55"/>
      <c r="AO75"/>
      <c r="AP75"/>
      <c r="AQ75"/>
      <c r="AR75"/>
      <c r="AS75"/>
      <c r="AT75"/>
      <c r="AU75"/>
      <c r="AV75"/>
      <c r="AW75"/>
      <c r="AX75"/>
      <c r="AY75"/>
    </row>
    <row r="76" spans="1:51" s="39" customFormat="1" ht="16.5" customHeight="1" thickBo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7"/>
      <c r="AO76"/>
      <c r="AP76"/>
      <c r="AQ76"/>
      <c r="AR76"/>
      <c r="AS76"/>
      <c r="AT76"/>
      <c r="AU76"/>
      <c r="AV76"/>
      <c r="AW76"/>
      <c r="AX76"/>
      <c r="AY76"/>
    </row>
    <row r="77" spans="1:51" s="39" customFormat="1" ht="16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54" t="s">
        <v>27</v>
      </c>
      <c r="W77" s="155"/>
      <c r="X77" s="155"/>
      <c r="Y77" s="155"/>
      <c r="Z77" s="155"/>
      <c r="AA77" s="156"/>
      <c r="AB77" s="29"/>
      <c r="AC77" s="154" t="s">
        <v>28</v>
      </c>
      <c r="AD77" s="155"/>
      <c r="AE77" s="155"/>
      <c r="AF77" s="155"/>
      <c r="AG77" s="155"/>
      <c r="AH77" s="156"/>
      <c r="AI77" s="135" t="s">
        <v>75</v>
      </c>
      <c r="AJ77" s="136"/>
      <c r="AK77" s="143" t="s">
        <v>29</v>
      </c>
      <c r="AL77" s="143"/>
      <c r="AM77" s="143"/>
      <c r="AN77" s="143"/>
      <c r="AO77"/>
      <c r="AP77"/>
      <c r="AQ77"/>
      <c r="AR77"/>
      <c r="AS77"/>
      <c r="AT77"/>
      <c r="AU77"/>
      <c r="AV77"/>
      <c r="AW77"/>
      <c r="AX77"/>
      <c r="AY77"/>
    </row>
    <row r="78" spans="1:51" s="39" customFormat="1" ht="16.5" customHeight="1" thickBot="1">
      <c r="A78" s="144" t="s">
        <v>89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5"/>
      <c r="V78" s="157"/>
      <c r="W78" s="158"/>
      <c r="X78" s="158"/>
      <c r="Y78" s="158"/>
      <c r="Z78" s="158"/>
      <c r="AA78" s="159"/>
      <c r="AB78" s="29"/>
      <c r="AC78" s="157"/>
      <c r="AD78" s="158"/>
      <c r="AE78" s="158"/>
      <c r="AF78" s="158"/>
      <c r="AG78" s="158"/>
      <c r="AH78" s="159"/>
      <c r="AI78" s="137"/>
      <c r="AJ78" s="138"/>
      <c r="AK78" s="143"/>
      <c r="AL78" s="143"/>
      <c r="AM78" s="143"/>
      <c r="AN78" s="143"/>
      <c r="AO78"/>
      <c r="AP78"/>
      <c r="AQ78"/>
      <c r="AR78"/>
      <c r="AS78"/>
      <c r="AT78"/>
      <c r="AU78"/>
      <c r="AV78"/>
      <c r="AW78"/>
      <c r="AX78"/>
      <c r="AY78"/>
    </row>
    <row r="79" spans="1:51" s="39" customFormat="1" ht="34.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7"/>
      <c r="V79" s="30">
        <v>1</v>
      </c>
      <c r="W79" s="31">
        <v>2</v>
      </c>
      <c r="X79" s="31">
        <v>3</v>
      </c>
      <c r="Y79" s="31">
        <v>4</v>
      </c>
      <c r="Z79" s="31">
        <v>5</v>
      </c>
      <c r="AA79" s="32" t="s">
        <v>31</v>
      </c>
      <c r="AB79" s="33" t="s">
        <v>32</v>
      </c>
      <c r="AC79" s="34">
        <v>1</v>
      </c>
      <c r="AD79" s="35">
        <v>2</v>
      </c>
      <c r="AE79" s="35">
        <v>3</v>
      </c>
      <c r="AF79" s="35">
        <v>4</v>
      </c>
      <c r="AG79" s="35">
        <v>5</v>
      </c>
      <c r="AH79" s="36" t="s">
        <v>31</v>
      </c>
      <c r="AI79" s="89" t="s">
        <v>76</v>
      </c>
      <c r="AJ79" s="89" t="s">
        <v>77</v>
      </c>
      <c r="AK79" s="37" t="s">
        <v>33</v>
      </c>
      <c r="AL79" s="38" t="s">
        <v>34</v>
      </c>
      <c r="AM79" s="38" t="s">
        <v>35</v>
      </c>
      <c r="AN79" s="38" t="s">
        <v>36</v>
      </c>
      <c r="AO79"/>
      <c r="AP79"/>
      <c r="AQ79"/>
      <c r="AR79"/>
      <c r="AS79"/>
      <c r="AT79"/>
      <c r="AU79"/>
      <c r="AV79"/>
      <c r="AW79"/>
      <c r="AX79"/>
      <c r="AY79"/>
    </row>
    <row r="80" spans="1:51" s="39" customFormat="1" ht="16.5" customHeight="1">
      <c r="A80" s="40" t="s">
        <v>90</v>
      </c>
      <c r="B80" s="139" t="s">
        <v>91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1"/>
      <c r="V80" s="41">
        <f>+AP9</f>
        <v>0</v>
      </c>
      <c r="W80" s="41">
        <f t="shared" ref="W80:AA81" si="13">+AQ9</f>
        <v>0</v>
      </c>
      <c r="X80" s="41">
        <f t="shared" si="13"/>
        <v>0</v>
      </c>
      <c r="Y80" s="41">
        <f t="shared" si="13"/>
        <v>1</v>
      </c>
      <c r="Z80" s="41">
        <f t="shared" si="13"/>
        <v>7</v>
      </c>
      <c r="AA80" s="41">
        <f t="shared" si="13"/>
        <v>0</v>
      </c>
      <c r="AB80" s="41">
        <f>SUM(V80:AA80)</f>
        <v>8</v>
      </c>
      <c r="AC80" s="27">
        <f t="shared" ref="AC80:AH81" si="14">V80/$AB80</f>
        <v>0</v>
      </c>
      <c r="AD80" s="27">
        <f t="shared" si="14"/>
        <v>0</v>
      </c>
      <c r="AE80" s="27">
        <f t="shared" si="14"/>
        <v>0</v>
      </c>
      <c r="AF80" s="27">
        <f t="shared" si="14"/>
        <v>0.125</v>
      </c>
      <c r="AG80" s="27">
        <f t="shared" si="14"/>
        <v>0.875</v>
      </c>
      <c r="AH80" s="27">
        <f t="shared" si="14"/>
        <v>0</v>
      </c>
      <c r="AI80" s="90">
        <f>(V80+W80)/(V80+W80+X80+Y80+Z80)</f>
        <v>0</v>
      </c>
      <c r="AJ80" s="90">
        <f>(X80+Y80+Z80)/(V80+W80+X80+Y80+Z80)</f>
        <v>1</v>
      </c>
      <c r="AK80" s="42">
        <f>+BC9</f>
        <v>4.88</v>
      </c>
      <c r="AL80" s="42">
        <f t="shared" ref="AL80:AN81" si="15">+BD9</f>
        <v>0.35</v>
      </c>
      <c r="AM80" s="43">
        <f t="shared" si="15"/>
        <v>5</v>
      </c>
      <c r="AN80" s="43">
        <f t="shared" si="15"/>
        <v>5</v>
      </c>
      <c r="AO80"/>
      <c r="AP80"/>
      <c r="AQ80"/>
      <c r="AR80"/>
      <c r="AS80"/>
      <c r="AT80"/>
      <c r="AU80"/>
      <c r="AV80"/>
      <c r="AW80"/>
      <c r="AX80"/>
      <c r="AY80"/>
    </row>
    <row r="81" spans="1:51" s="39" customFormat="1" ht="16.5" customHeight="1">
      <c r="A81" s="40" t="s">
        <v>92</v>
      </c>
      <c r="B81" s="139" t="s">
        <v>93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1"/>
      <c r="V81" s="41">
        <f>+AP10</f>
        <v>0</v>
      </c>
      <c r="W81" s="41">
        <f t="shared" si="13"/>
        <v>0</v>
      </c>
      <c r="X81" s="41">
        <f t="shared" si="13"/>
        <v>0</v>
      </c>
      <c r="Y81" s="41">
        <f t="shared" si="13"/>
        <v>1</v>
      </c>
      <c r="Z81" s="41">
        <f t="shared" si="13"/>
        <v>7</v>
      </c>
      <c r="AA81" s="41">
        <f t="shared" si="13"/>
        <v>0</v>
      </c>
      <c r="AB81" s="41">
        <f>SUM(V81:AA81)</f>
        <v>8</v>
      </c>
      <c r="AC81" s="27">
        <f t="shared" si="14"/>
        <v>0</v>
      </c>
      <c r="AD81" s="27">
        <f t="shared" si="14"/>
        <v>0</v>
      </c>
      <c r="AE81" s="27">
        <f t="shared" si="14"/>
        <v>0</v>
      </c>
      <c r="AF81" s="27">
        <f t="shared" si="14"/>
        <v>0.125</v>
      </c>
      <c r="AG81" s="27">
        <f t="shared" si="14"/>
        <v>0.875</v>
      </c>
      <c r="AH81" s="27">
        <f t="shared" si="14"/>
        <v>0</v>
      </c>
      <c r="AI81" s="90">
        <f>(V81+W81)/(V81+W81+X81+Y81+Z81)</f>
        <v>0</v>
      </c>
      <c r="AJ81" s="90">
        <f>(X81+Y81+Z81)/(V81+W81+X81+Y81+Z81)</f>
        <v>1</v>
      </c>
      <c r="AK81" s="42">
        <f>+BC10</f>
        <v>4.88</v>
      </c>
      <c r="AL81" s="42">
        <f t="shared" si="15"/>
        <v>0.35</v>
      </c>
      <c r="AM81" s="43">
        <f t="shared" si="15"/>
        <v>5</v>
      </c>
      <c r="AN81" s="43">
        <f t="shared" si="15"/>
        <v>5</v>
      </c>
      <c r="AO81"/>
      <c r="AP81"/>
      <c r="AQ81"/>
      <c r="AR81"/>
      <c r="AS81"/>
      <c r="AT81"/>
      <c r="AU81"/>
      <c r="AV81"/>
      <c r="AW81"/>
      <c r="AX81"/>
      <c r="AY81"/>
    </row>
    <row r="82" spans="1:51" s="39" customFormat="1" ht="39" customHeight="1">
      <c r="A82" s="142"/>
      <c r="B82" s="142"/>
      <c r="C82" s="142"/>
      <c r="D82" s="142"/>
      <c r="E82" s="142"/>
      <c r="F82" s="142"/>
      <c r="G82" s="45"/>
      <c r="H82" s="45"/>
      <c r="I82" s="45"/>
      <c r="J82" s="45"/>
      <c r="K82" s="45"/>
      <c r="L82" s="45"/>
      <c r="M82" s="45"/>
      <c r="N82" s="45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/>
      <c r="AP82"/>
      <c r="AQ82"/>
      <c r="AR82"/>
      <c r="AS82"/>
      <c r="AT82"/>
      <c r="AU82"/>
      <c r="AV82"/>
      <c r="AW82"/>
      <c r="AX82"/>
      <c r="AY82"/>
    </row>
    <row r="83" spans="1:51" s="39" customFormat="1" ht="16.5" customHeight="1">
      <c r="A83" s="149" t="s">
        <v>94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7"/>
      <c r="AO83"/>
      <c r="AP83"/>
      <c r="AQ83"/>
      <c r="AR83"/>
      <c r="AS83"/>
      <c r="AT83"/>
      <c r="AU83"/>
      <c r="AV83"/>
      <c r="AW83"/>
      <c r="AX83"/>
      <c r="AY83"/>
    </row>
    <row r="84" spans="1:51" s="39" customFormat="1" ht="16.5" customHeight="1" thickBot="1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7"/>
      <c r="AO84"/>
      <c r="AP84"/>
      <c r="AQ84"/>
      <c r="AR84"/>
      <c r="AS84"/>
      <c r="AT84"/>
      <c r="AU84"/>
      <c r="AV84"/>
      <c r="AW84"/>
      <c r="AX84"/>
      <c r="AY84"/>
    </row>
    <row r="85" spans="1:51" s="39" customFormat="1" ht="16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54" t="s">
        <v>27</v>
      </c>
      <c r="W85" s="155"/>
      <c r="X85" s="155"/>
      <c r="Y85" s="155"/>
      <c r="Z85" s="155"/>
      <c r="AA85" s="156"/>
      <c r="AB85" s="29"/>
      <c r="AC85" s="154" t="s">
        <v>28</v>
      </c>
      <c r="AD85" s="155"/>
      <c r="AE85" s="155"/>
      <c r="AF85" s="155"/>
      <c r="AG85" s="155"/>
      <c r="AH85" s="156"/>
      <c r="AI85" s="135" t="s">
        <v>75</v>
      </c>
      <c r="AJ85" s="136"/>
      <c r="AK85" s="143" t="s">
        <v>29</v>
      </c>
      <c r="AL85" s="143"/>
      <c r="AM85" s="143"/>
      <c r="AN85" s="143"/>
      <c r="AO85"/>
      <c r="AP85"/>
      <c r="AQ85"/>
      <c r="AR85"/>
      <c r="AS85"/>
      <c r="AT85"/>
      <c r="AU85"/>
      <c r="AV85"/>
      <c r="AW85"/>
      <c r="AX85"/>
      <c r="AY85"/>
    </row>
    <row r="86" spans="1:51" s="39" customFormat="1" ht="16.5" customHeight="1" thickBot="1">
      <c r="A86" s="144" t="s">
        <v>95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5"/>
      <c r="V86" s="157"/>
      <c r="W86" s="158"/>
      <c r="X86" s="158"/>
      <c r="Y86" s="158"/>
      <c r="Z86" s="158"/>
      <c r="AA86" s="159"/>
      <c r="AB86" s="29"/>
      <c r="AC86" s="157"/>
      <c r="AD86" s="158"/>
      <c r="AE86" s="158"/>
      <c r="AF86" s="158"/>
      <c r="AG86" s="158"/>
      <c r="AH86" s="159"/>
      <c r="AI86" s="137"/>
      <c r="AJ86" s="138"/>
      <c r="AK86" s="143"/>
      <c r="AL86" s="143"/>
      <c r="AM86" s="143"/>
      <c r="AN86" s="143"/>
      <c r="AO86"/>
      <c r="AP86"/>
      <c r="AQ86"/>
      <c r="AR86"/>
      <c r="AS86"/>
      <c r="AT86"/>
      <c r="AU86"/>
      <c r="AV86"/>
      <c r="AW86"/>
      <c r="AX86"/>
      <c r="AY86"/>
    </row>
    <row r="87" spans="1:51" s="39" customFormat="1" ht="34.5" customHeigh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7"/>
      <c r="V87" s="30">
        <v>1</v>
      </c>
      <c r="W87" s="31">
        <v>2</v>
      </c>
      <c r="X87" s="31">
        <v>3</v>
      </c>
      <c r="Y87" s="31">
        <v>4</v>
      </c>
      <c r="Z87" s="31">
        <v>5</v>
      </c>
      <c r="AA87" s="32" t="s">
        <v>31</v>
      </c>
      <c r="AB87" s="33" t="s">
        <v>32</v>
      </c>
      <c r="AC87" s="34">
        <v>1</v>
      </c>
      <c r="AD87" s="35">
        <v>2</v>
      </c>
      <c r="AE87" s="35">
        <v>3</v>
      </c>
      <c r="AF87" s="35">
        <v>4</v>
      </c>
      <c r="AG87" s="35">
        <v>5</v>
      </c>
      <c r="AH87" s="36" t="s">
        <v>31</v>
      </c>
      <c r="AI87" s="89" t="s">
        <v>76</v>
      </c>
      <c r="AJ87" s="89" t="s">
        <v>77</v>
      </c>
      <c r="AK87" s="37" t="s">
        <v>33</v>
      </c>
      <c r="AL87" s="38" t="s">
        <v>34</v>
      </c>
      <c r="AM87" s="38" t="s">
        <v>35</v>
      </c>
      <c r="AN87" s="38" t="s">
        <v>36</v>
      </c>
      <c r="AO87"/>
      <c r="AP87"/>
      <c r="AQ87"/>
      <c r="AR87"/>
      <c r="AS87"/>
      <c r="AT87"/>
      <c r="AU87"/>
      <c r="AV87"/>
      <c r="AW87"/>
      <c r="AX87"/>
      <c r="AY87"/>
    </row>
    <row r="88" spans="1:51" s="39" customFormat="1" ht="16.5" customHeight="1">
      <c r="A88" s="40" t="s">
        <v>96</v>
      </c>
      <c r="B88" s="139" t="s">
        <v>97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1"/>
      <c r="V88" s="41">
        <f>+AP11</f>
        <v>0</v>
      </c>
      <c r="W88" s="41">
        <f t="shared" ref="W88:AA89" si="16">+AQ11</f>
        <v>0</v>
      </c>
      <c r="X88" s="41">
        <f t="shared" si="16"/>
        <v>0</v>
      </c>
      <c r="Y88" s="41">
        <f t="shared" si="16"/>
        <v>1</v>
      </c>
      <c r="Z88" s="41">
        <f t="shared" si="16"/>
        <v>5</v>
      </c>
      <c r="AA88" s="41">
        <f t="shared" si="16"/>
        <v>2</v>
      </c>
      <c r="AB88" s="41">
        <f>SUM(V88:AA88)</f>
        <v>8</v>
      </c>
      <c r="AC88" s="27">
        <f t="shared" ref="AC88:AH89" si="17">V88/$AB88</f>
        <v>0</v>
      </c>
      <c r="AD88" s="27">
        <f t="shared" si="17"/>
        <v>0</v>
      </c>
      <c r="AE88" s="27">
        <f t="shared" si="17"/>
        <v>0</v>
      </c>
      <c r="AF88" s="27">
        <f t="shared" si="17"/>
        <v>0.125</v>
      </c>
      <c r="AG88" s="27">
        <f t="shared" si="17"/>
        <v>0.625</v>
      </c>
      <c r="AH88" s="27">
        <f t="shared" si="17"/>
        <v>0.25</v>
      </c>
      <c r="AI88" s="90">
        <f>(V88+W88)/(V88+W88+X88+Y88+Z88)</f>
        <v>0</v>
      </c>
      <c r="AJ88" s="90">
        <f>(X88+Y88+Z88)/(V88+W88+X88+Y88+Z88)</f>
        <v>1</v>
      </c>
      <c r="AK88" s="42">
        <f>+BC11</f>
        <v>4.83</v>
      </c>
      <c r="AL88" s="42">
        <f t="shared" ref="AL88:AN89" si="18">+BD11</f>
        <v>0.41</v>
      </c>
      <c r="AM88" s="43">
        <f t="shared" si="18"/>
        <v>5</v>
      </c>
      <c r="AN88" s="43">
        <f t="shared" si="18"/>
        <v>5</v>
      </c>
      <c r="AO88"/>
      <c r="AP88"/>
      <c r="AQ88"/>
      <c r="AR88"/>
      <c r="AS88"/>
      <c r="AT88"/>
      <c r="AU88"/>
      <c r="AV88"/>
      <c r="AW88"/>
      <c r="AX88"/>
      <c r="AY88"/>
    </row>
    <row r="89" spans="1:51" s="39" customFormat="1" ht="18.75" customHeight="1">
      <c r="A89" s="40" t="s">
        <v>98</v>
      </c>
      <c r="B89" s="139" t="s">
        <v>99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1"/>
      <c r="V89" s="41">
        <f>+AP12</f>
        <v>0</v>
      </c>
      <c r="W89" s="41">
        <f t="shared" si="16"/>
        <v>0</v>
      </c>
      <c r="X89" s="41">
        <f t="shared" si="16"/>
        <v>0</v>
      </c>
      <c r="Y89" s="41">
        <f t="shared" si="16"/>
        <v>2</v>
      </c>
      <c r="Z89" s="41">
        <f t="shared" si="16"/>
        <v>3</v>
      </c>
      <c r="AA89" s="41">
        <f t="shared" si="16"/>
        <v>3</v>
      </c>
      <c r="AB89" s="41">
        <f>SUM(V89:AA89)</f>
        <v>8</v>
      </c>
      <c r="AC89" s="27">
        <f t="shared" si="17"/>
        <v>0</v>
      </c>
      <c r="AD89" s="27">
        <f t="shared" si="17"/>
        <v>0</v>
      </c>
      <c r="AE89" s="27">
        <f t="shared" si="17"/>
        <v>0</v>
      </c>
      <c r="AF89" s="27">
        <f t="shared" si="17"/>
        <v>0.25</v>
      </c>
      <c r="AG89" s="27">
        <f t="shared" si="17"/>
        <v>0.375</v>
      </c>
      <c r="AH89" s="27">
        <f t="shared" si="17"/>
        <v>0.375</v>
      </c>
      <c r="AI89" s="90">
        <f>(V89+W89)/(V89+W89+X89+Y89+Z89)</f>
        <v>0</v>
      </c>
      <c r="AJ89" s="90">
        <f>(X89+Y89+Z89)/(V89+W89+X89+Y89+Z89)</f>
        <v>1</v>
      </c>
      <c r="AK89" s="42">
        <f>+BC12</f>
        <v>4.5999999999999996</v>
      </c>
      <c r="AL89" s="42">
        <f t="shared" si="18"/>
        <v>0.55000000000000004</v>
      </c>
      <c r="AM89" s="43">
        <f t="shared" si="18"/>
        <v>5</v>
      </c>
      <c r="AN89" s="43">
        <f t="shared" si="18"/>
        <v>5</v>
      </c>
      <c r="AO89"/>
      <c r="AP89"/>
      <c r="AQ89"/>
      <c r="AR89"/>
      <c r="AS89"/>
      <c r="AT89"/>
      <c r="AU89"/>
      <c r="AV89"/>
      <c r="AW89"/>
      <c r="AX89"/>
      <c r="AY89"/>
    </row>
    <row r="90" spans="1:51" s="39" customFormat="1" ht="18.75" customHeight="1">
      <c r="A90" s="142"/>
      <c r="B90" s="142"/>
      <c r="C90" s="142"/>
      <c r="D90" s="142"/>
      <c r="E90" s="142"/>
      <c r="F90" s="142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5"/>
      <c r="W90" s="55"/>
      <c r="X90" s="55"/>
      <c r="Y90" s="55"/>
      <c r="Z90" s="55"/>
      <c r="AA90" s="55"/>
      <c r="AB90" s="55"/>
      <c r="AC90" s="54"/>
      <c r="AD90" s="54"/>
      <c r="AE90" s="54"/>
      <c r="AF90" s="54"/>
      <c r="AG90" s="54"/>
      <c r="AH90" s="54"/>
      <c r="AI90" s="54"/>
      <c r="AJ90" s="54"/>
      <c r="AK90" s="56"/>
      <c r="AL90" s="56"/>
      <c r="AM90" s="55"/>
      <c r="AN90" s="55"/>
      <c r="AO90"/>
      <c r="AP90"/>
      <c r="AQ90"/>
      <c r="AR90"/>
      <c r="AS90"/>
      <c r="AT90"/>
      <c r="AU90"/>
      <c r="AV90"/>
      <c r="AW90"/>
      <c r="AX90"/>
      <c r="AY90"/>
    </row>
    <row r="91" spans="1:51" s="44" customFormat="1" ht="18.75" customHeight="1">
      <c r="A91" s="149" t="s">
        <v>100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7"/>
      <c r="AO91"/>
      <c r="AP91"/>
      <c r="AQ91"/>
      <c r="AR91"/>
      <c r="AS91"/>
      <c r="AT91"/>
      <c r="AU91"/>
      <c r="AV91"/>
      <c r="AW91"/>
      <c r="AX91"/>
      <c r="AY91"/>
    </row>
    <row r="92" spans="1:51" s="44" customFormat="1" ht="18.75" customHeight="1" thickBot="1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7"/>
      <c r="AO92"/>
      <c r="AP92"/>
      <c r="AQ92"/>
      <c r="AR92"/>
      <c r="AS92"/>
      <c r="AT92"/>
      <c r="AU92"/>
      <c r="AV92"/>
      <c r="AW92"/>
      <c r="AX92"/>
      <c r="AY92"/>
    </row>
    <row r="93" spans="1:51" s="44" customFormat="1" ht="18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154" t="s">
        <v>27</v>
      </c>
      <c r="W93" s="155"/>
      <c r="X93" s="155"/>
      <c r="Y93" s="155"/>
      <c r="Z93" s="155"/>
      <c r="AA93" s="156"/>
      <c r="AB93" s="29"/>
      <c r="AC93" s="154" t="s">
        <v>28</v>
      </c>
      <c r="AD93" s="155"/>
      <c r="AE93" s="155"/>
      <c r="AF93" s="155"/>
      <c r="AG93" s="155"/>
      <c r="AH93" s="156"/>
      <c r="AI93" s="135" t="s">
        <v>75</v>
      </c>
      <c r="AJ93" s="136"/>
      <c r="AK93" s="143" t="s">
        <v>29</v>
      </c>
      <c r="AL93" s="143"/>
      <c r="AM93" s="143"/>
      <c r="AN93" s="143"/>
      <c r="AO93"/>
      <c r="AP93"/>
      <c r="AQ93"/>
      <c r="AR93"/>
      <c r="AS93"/>
      <c r="AT93"/>
      <c r="AU93"/>
      <c r="AV93"/>
      <c r="AW93"/>
      <c r="AX93"/>
      <c r="AY93"/>
    </row>
    <row r="94" spans="1:51" s="44" customFormat="1" ht="18.75" customHeight="1" thickBot="1">
      <c r="A94" s="144" t="s">
        <v>101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5"/>
      <c r="V94" s="157"/>
      <c r="W94" s="158"/>
      <c r="X94" s="158"/>
      <c r="Y94" s="158"/>
      <c r="Z94" s="158"/>
      <c r="AA94" s="159"/>
      <c r="AB94" s="29"/>
      <c r="AC94" s="157"/>
      <c r="AD94" s="158"/>
      <c r="AE94" s="158"/>
      <c r="AF94" s="158"/>
      <c r="AG94" s="158"/>
      <c r="AH94" s="159"/>
      <c r="AI94" s="137"/>
      <c r="AJ94" s="138"/>
      <c r="AK94" s="143"/>
      <c r="AL94" s="143"/>
      <c r="AM94" s="143"/>
      <c r="AN94" s="143"/>
      <c r="AO94"/>
      <c r="AP94"/>
      <c r="AQ94"/>
      <c r="AR94"/>
      <c r="AS94"/>
      <c r="AT94"/>
      <c r="AU94"/>
      <c r="AV94"/>
      <c r="AW94"/>
      <c r="AX94"/>
      <c r="AY94"/>
    </row>
    <row r="95" spans="1:51" s="44" customFormat="1" ht="30.75" customHeight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7"/>
      <c r="V95" s="30">
        <v>1</v>
      </c>
      <c r="W95" s="31">
        <v>2</v>
      </c>
      <c r="X95" s="31">
        <v>3</v>
      </c>
      <c r="Y95" s="31">
        <v>4</v>
      </c>
      <c r="Z95" s="31">
        <v>5</v>
      </c>
      <c r="AA95" s="32" t="s">
        <v>31</v>
      </c>
      <c r="AB95" s="33" t="s">
        <v>32</v>
      </c>
      <c r="AC95" s="34">
        <v>1</v>
      </c>
      <c r="AD95" s="35">
        <v>2</v>
      </c>
      <c r="AE95" s="35">
        <v>3</v>
      </c>
      <c r="AF95" s="35">
        <v>4</v>
      </c>
      <c r="AG95" s="35">
        <v>5</v>
      </c>
      <c r="AH95" s="36" t="s">
        <v>31</v>
      </c>
      <c r="AI95" s="89" t="s">
        <v>76</v>
      </c>
      <c r="AJ95" s="89" t="s">
        <v>77</v>
      </c>
      <c r="AK95" s="37" t="s">
        <v>33</v>
      </c>
      <c r="AL95" s="38" t="s">
        <v>34</v>
      </c>
      <c r="AM95" s="38" t="s">
        <v>35</v>
      </c>
      <c r="AN95" s="38" t="s">
        <v>36</v>
      </c>
      <c r="AO95"/>
      <c r="AP95"/>
      <c r="AQ95"/>
      <c r="AR95"/>
      <c r="AS95"/>
      <c r="AT95"/>
      <c r="AU95"/>
      <c r="AV95"/>
      <c r="AW95"/>
      <c r="AX95"/>
      <c r="AY95"/>
    </row>
    <row r="96" spans="1:51" ht="21" customHeight="1">
      <c r="A96" s="40" t="s">
        <v>102</v>
      </c>
      <c r="B96" s="139" t="s">
        <v>103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1"/>
      <c r="V96" s="41">
        <f>+AP13</f>
        <v>0</v>
      </c>
      <c r="W96" s="41">
        <f t="shared" ref="W96:AA96" si="19">+AQ13</f>
        <v>1</v>
      </c>
      <c r="X96" s="41">
        <f t="shared" si="19"/>
        <v>1</v>
      </c>
      <c r="Y96" s="41">
        <f t="shared" si="19"/>
        <v>2</v>
      </c>
      <c r="Z96" s="41">
        <f t="shared" si="19"/>
        <v>3</v>
      </c>
      <c r="AA96" s="41">
        <f t="shared" si="19"/>
        <v>1</v>
      </c>
      <c r="AB96" s="41">
        <f>SUM(V96:AA96)</f>
        <v>8</v>
      </c>
      <c r="AC96" s="27">
        <f t="shared" ref="AC96:AH96" si="20">V96/$AB96</f>
        <v>0</v>
      </c>
      <c r="AD96" s="27">
        <f t="shared" si="20"/>
        <v>0.125</v>
      </c>
      <c r="AE96" s="27">
        <f t="shared" si="20"/>
        <v>0.125</v>
      </c>
      <c r="AF96" s="27">
        <f t="shared" si="20"/>
        <v>0.25</v>
      </c>
      <c r="AG96" s="27">
        <f t="shared" si="20"/>
        <v>0.375</v>
      </c>
      <c r="AH96" s="27">
        <f t="shared" si="20"/>
        <v>0.125</v>
      </c>
      <c r="AI96" s="90">
        <f>(V96+W96)/(V96+W96+X96+Y96+Z96)</f>
        <v>0.14285714285714285</v>
      </c>
      <c r="AJ96" s="90">
        <f>(X96+Y96+Z96)/(V96+W96+X96+Y96+Z96)</f>
        <v>0.8571428571428571</v>
      </c>
      <c r="AK96" s="42">
        <f>+BC13</f>
        <v>4</v>
      </c>
      <c r="AL96" s="42">
        <f t="shared" ref="AL96:AN96" si="21">+BD13</f>
        <v>1.1499999999999999</v>
      </c>
      <c r="AM96" s="43">
        <f t="shared" si="21"/>
        <v>4</v>
      </c>
      <c r="AN96" s="43">
        <f t="shared" si="21"/>
        <v>5</v>
      </c>
    </row>
    <row r="97" spans="1:51" s="39" customFormat="1" ht="18.75" customHeight="1">
      <c r="A97" s="142"/>
      <c r="B97" s="142"/>
      <c r="C97" s="142"/>
      <c r="D97" s="142"/>
      <c r="E97" s="142"/>
      <c r="F97" s="142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5"/>
      <c r="W97" s="55"/>
      <c r="X97" s="55"/>
      <c r="Y97" s="55"/>
      <c r="Z97" s="55"/>
      <c r="AA97" s="55"/>
      <c r="AB97" s="55"/>
      <c r="AC97" s="54"/>
      <c r="AD97" s="54"/>
      <c r="AE97" s="54"/>
      <c r="AF97" s="54"/>
      <c r="AG97" s="54"/>
      <c r="AH97" s="54"/>
      <c r="AI97" s="54"/>
      <c r="AJ97" s="54"/>
      <c r="AK97" s="56"/>
      <c r="AL97" s="56"/>
      <c r="AM97" s="55"/>
      <c r="AN97" s="55"/>
      <c r="AO97"/>
      <c r="AP97"/>
      <c r="AQ97"/>
      <c r="AR97"/>
      <c r="AS97"/>
      <c r="AT97"/>
      <c r="AU97"/>
      <c r="AV97"/>
      <c r="AW97"/>
      <c r="AX97"/>
      <c r="AY97"/>
    </row>
    <row r="98" spans="1:51" s="39" customFormat="1" ht="35.25" customHeight="1">
      <c r="A98" s="144" t="s">
        <v>104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/>
      <c r="AP98"/>
      <c r="AQ98"/>
      <c r="AR98"/>
      <c r="AS98"/>
      <c r="AT98"/>
      <c r="AU98"/>
      <c r="AV98"/>
      <c r="AW98"/>
      <c r="AX98"/>
      <c r="AY98"/>
    </row>
    <row r="99" spans="1:51" s="96" customFormat="1" ht="16.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/>
      <c r="AP99"/>
      <c r="AQ99"/>
      <c r="AR99"/>
      <c r="AS99"/>
      <c r="AT99"/>
      <c r="AU99"/>
      <c r="AV99"/>
      <c r="AW99"/>
      <c r="AX99"/>
      <c r="AY99"/>
    </row>
    <row r="100" spans="1:51" s="39" customFormat="1" ht="16.5" customHeight="1">
      <c r="A100" s="49"/>
      <c r="B100" s="49"/>
      <c r="C100" s="49"/>
      <c r="D100" s="49"/>
      <c r="E100" s="49"/>
      <c r="F100" s="49"/>
      <c r="G100" s="47"/>
      <c r="H100" s="47"/>
      <c r="I100" s="47"/>
      <c r="J100" s="47"/>
      <c r="K100" s="46"/>
      <c r="L100" s="46"/>
      <c r="M100" s="45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/>
      <c r="AP100"/>
      <c r="AQ100"/>
      <c r="AR100"/>
      <c r="AS100"/>
      <c r="AT100"/>
      <c r="AU100"/>
      <c r="AV100"/>
      <c r="AW100"/>
      <c r="AX100"/>
      <c r="AY100"/>
    </row>
    <row r="101" spans="1:51" s="39" customFormat="1" ht="18.75" customHeight="1">
      <c r="A101" s="49"/>
      <c r="B101" s="49"/>
      <c r="C101" s="49"/>
      <c r="D101" s="49"/>
      <c r="E101" s="49"/>
      <c r="F101" s="49"/>
      <c r="G101" s="47"/>
      <c r="H101" s="47"/>
      <c r="I101" s="47"/>
      <c r="J101" s="47"/>
      <c r="K101" s="45"/>
      <c r="L101" s="45"/>
      <c r="M101" s="45"/>
      <c r="N101" s="45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/>
      <c r="AP101"/>
      <c r="AQ101"/>
      <c r="AR101"/>
      <c r="AS101"/>
      <c r="AT101"/>
      <c r="AU101"/>
      <c r="AV101"/>
      <c r="AW101"/>
      <c r="AX101"/>
      <c r="AY101"/>
    </row>
    <row r="102" spans="1:51" s="39" customFormat="1" ht="16.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7"/>
      <c r="AG102" s="47"/>
      <c r="AH102" s="47"/>
      <c r="AI102" s="47"/>
      <c r="AJ102" s="47"/>
      <c r="AK102" s="47"/>
      <c r="AL102" s="47"/>
      <c r="AM102" s="47"/>
      <c r="AN102" s="47"/>
      <c r="AO102"/>
      <c r="AP102"/>
      <c r="AQ102"/>
      <c r="AR102"/>
      <c r="AS102"/>
      <c r="AT102"/>
      <c r="AU102"/>
      <c r="AV102"/>
      <c r="AW102"/>
      <c r="AX102"/>
      <c r="AY102"/>
    </row>
    <row r="103" spans="1:51" s="39" customFormat="1" ht="16.5" customHeight="1">
      <c r="A103" s="45"/>
      <c r="B103" s="93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7"/>
      <c r="AG103" s="47"/>
      <c r="AH103" s="47"/>
      <c r="AI103" s="47"/>
      <c r="AJ103" s="47"/>
      <c r="AK103" s="47"/>
      <c r="AL103" s="47"/>
      <c r="AM103" s="47"/>
      <c r="AN103" s="47"/>
      <c r="AO103"/>
      <c r="AP103"/>
      <c r="AQ103"/>
      <c r="AR103"/>
      <c r="AS103"/>
      <c r="AT103"/>
      <c r="AU103"/>
      <c r="AV103"/>
      <c r="AW103"/>
      <c r="AX103"/>
      <c r="AY103"/>
    </row>
    <row r="104" spans="1:51" s="39" customFormat="1" ht="16.5" customHeight="1" thickBot="1">
      <c r="A104" s="45"/>
      <c r="B104" s="93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7"/>
      <c r="AO104"/>
      <c r="AP104"/>
      <c r="AQ104"/>
      <c r="AR104"/>
      <c r="AS104"/>
      <c r="AT104"/>
      <c r="AU104"/>
      <c r="AV104"/>
      <c r="AW104"/>
      <c r="AX104"/>
      <c r="AY104"/>
    </row>
    <row r="105" spans="1:51" s="39" customFormat="1" ht="16.5" customHeight="1">
      <c r="A105" s="45"/>
      <c r="B105" s="93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7"/>
      <c r="P105" s="47"/>
      <c r="Q105" s="47"/>
      <c r="R105" s="47"/>
      <c r="S105" s="47"/>
      <c r="T105" s="47"/>
      <c r="U105" s="47"/>
      <c r="V105" s="154" t="s">
        <v>27</v>
      </c>
      <c r="W105" s="155"/>
      <c r="X105" s="155"/>
      <c r="Y105" s="155"/>
      <c r="Z105" s="155"/>
      <c r="AA105" s="156"/>
      <c r="AB105" s="29"/>
      <c r="AC105" s="154" t="s">
        <v>28</v>
      </c>
      <c r="AD105" s="155"/>
      <c r="AE105" s="155"/>
      <c r="AF105" s="155"/>
      <c r="AG105" s="155"/>
      <c r="AH105" s="156"/>
      <c r="AI105" s="135" t="s">
        <v>75</v>
      </c>
      <c r="AJ105" s="136"/>
      <c r="AK105" s="163" t="s">
        <v>29</v>
      </c>
      <c r="AL105" s="143"/>
      <c r="AM105" s="143"/>
      <c r="AN105" s="143"/>
      <c r="AO105"/>
      <c r="AP105"/>
      <c r="AQ105"/>
      <c r="AR105"/>
      <c r="AS105"/>
      <c r="AT105"/>
      <c r="AU105"/>
      <c r="AV105"/>
      <c r="AW105"/>
      <c r="AX105"/>
      <c r="AY105"/>
    </row>
    <row r="106" spans="1:51" s="39" customFormat="1" ht="22.5" customHeight="1">
      <c r="A106" s="45"/>
      <c r="B106" s="93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97"/>
      <c r="P106" s="97"/>
      <c r="Q106" s="97"/>
      <c r="R106" s="97"/>
      <c r="S106" s="97"/>
      <c r="T106" s="47"/>
      <c r="U106" s="47"/>
      <c r="V106" s="160"/>
      <c r="W106" s="161"/>
      <c r="X106" s="161"/>
      <c r="Y106" s="161"/>
      <c r="Z106" s="161"/>
      <c r="AA106" s="162"/>
      <c r="AB106" s="29"/>
      <c r="AC106" s="160"/>
      <c r="AD106" s="161"/>
      <c r="AE106" s="161"/>
      <c r="AF106" s="161"/>
      <c r="AG106" s="161"/>
      <c r="AH106" s="162"/>
      <c r="AI106" s="137"/>
      <c r="AJ106" s="138"/>
      <c r="AK106" s="163"/>
      <c r="AL106" s="143"/>
      <c r="AM106" s="143"/>
      <c r="AN106" s="143"/>
      <c r="AO106"/>
      <c r="AP106"/>
      <c r="AQ106"/>
      <c r="AR106"/>
      <c r="AS106"/>
      <c r="AT106"/>
      <c r="AU106"/>
      <c r="AV106"/>
      <c r="AW106"/>
      <c r="AX106"/>
      <c r="AY106"/>
    </row>
    <row r="107" spans="1:51" s="39" customFormat="1" ht="38.25" customHeight="1">
      <c r="A107" s="45"/>
      <c r="B107" s="93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98"/>
      <c r="P107" s="98"/>
      <c r="Q107" s="98"/>
      <c r="R107" s="98"/>
      <c r="S107" s="98"/>
      <c r="T107" s="98"/>
      <c r="U107" s="98"/>
      <c r="V107" s="35">
        <v>1</v>
      </c>
      <c r="W107" s="35">
        <v>2</v>
      </c>
      <c r="X107" s="35">
        <v>3</v>
      </c>
      <c r="Y107" s="35">
        <v>4</v>
      </c>
      <c r="Z107" s="35">
        <v>5</v>
      </c>
      <c r="AA107" s="35" t="s">
        <v>31</v>
      </c>
      <c r="AB107" s="99" t="s">
        <v>32</v>
      </c>
      <c r="AC107" s="35">
        <v>1</v>
      </c>
      <c r="AD107" s="35">
        <v>2</v>
      </c>
      <c r="AE107" s="35">
        <v>3</v>
      </c>
      <c r="AF107" s="35">
        <v>4</v>
      </c>
      <c r="AG107" s="35">
        <v>5</v>
      </c>
      <c r="AH107" s="35" t="s">
        <v>31</v>
      </c>
      <c r="AI107" s="89" t="s">
        <v>76</v>
      </c>
      <c r="AJ107" s="89" t="s">
        <v>77</v>
      </c>
      <c r="AK107" s="100" t="s">
        <v>33</v>
      </c>
      <c r="AL107" s="100" t="s">
        <v>105</v>
      </c>
      <c r="AM107" s="100" t="s">
        <v>35</v>
      </c>
      <c r="AN107" s="100" t="s">
        <v>36</v>
      </c>
      <c r="AO107"/>
      <c r="AP107"/>
      <c r="AQ107"/>
      <c r="AR107"/>
      <c r="AS107"/>
      <c r="AT107"/>
      <c r="AU107"/>
      <c r="AV107"/>
      <c r="AW107"/>
      <c r="AX107"/>
      <c r="AY107"/>
    </row>
    <row r="108" spans="1:51" s="39" customFormat="1" ht="42" customHeight="1">
      <c r="A108" s="45"/>
      <c r="B108" s="93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151" t="s">
        <v>106</v>
      </c>
      <c r="P108" s="152"/>
      <c r="Q108" s="152"/>
      <c r="R108" s="152"/>
      <c r="S108" s="152"/>
      <c r="T108" s="152"/>
      <c r="U108" s="153"/>
      <c r="V108" s="41">
        <f>+AP14</f>
        <v>0</v>
      </c>
      <c r="W108" s="41">
        <f t="shared" ref="W108:AA108" si="22">+AQ14</f>
        <v>0</v>
      </c>
      <c r="X108" s="41">
        <f t="shared" si="22"/>
        <v>0</v>
      </c>
      <c r="Y108" s="41">
        <f t="shared" si="22"/>
        <v>1</v>
      </c>
      <c r="Z108" s="41">
        <f t="shared" si="22"/>
        <v>0</v>
      </c>
      <c r="AA108" s="41">
        <f t="shared" si="22"/>
        <v>0</v>
      </c>
      <c r="AB108" s="41">
        <f>SUM(V108:AA108)</f>
        <v>1</v>
      </c>
      <c r="AC108" s="27">
        <f t="shared" ref="AC108:AH108" si="23">V108/$AB108</f>
        <v>0</v>
      </c>
      <c r="AD108" s="27">
        <f t="shared" si="23"/>
        <v>0</v>
      </c>
      <c r="AE108" s="27">
        <f t="shared" si="23"/>
        <v>0</v>
      </c>
      <c r="AF108" s="27">
        <f t="shared" si="23"/>
        <v>1</v>
      </c>
      <c r="AG108" s="27">
        <f t="shared" si="23"/>
        <v>0</v>
      </c>
      <c r="AH108" s="27">
        <f t="shared" si="23"/>
        <v>0</v>
      </c>
      <c r="AI108" s="90">
        <f>(V108+W108)/(V108+W108+X108+Y108+Z108)</f>
        <v>0</v>
      </c>
      <c r="AJ108" s="90">
        <f>(X108+Y108+Z108)/(V108+W108+X108+Y108+Z108)</f>
        <v>1</v>
      </c>
      <c r="AK108" s="42">
        <f>+BC14</f>
        <v>4</v>
      </c>
      <c r="AL108" s="42" t="str">
        <f t="shared" ref="AL108:AN108" si="24">+BD14</f>
        <v>.</v>
      </c>
      <c r="AM108" s="43">
        <f t="shared" si="24"/>
        <v>4</v>
      </c>
      <c r="AN108" s="43">
        <f t="shared" si="24"/>
        <v>4</v>
      </c>
      <c r="AO108"/>
      <c r="AP108"/>
      <c r="AQ108"/>
      <c r="AR108"/>
      <c r="AS108"/>
      <c r="AT108"/>
      <c r="AU108"/>
      <c r="AV108"/>
      <c r="AW108"/>
      <c r="AX108"/>
      <c r="AY108"/>
    </row>
    <row r="109" spans="1:51" s="39" customFormat="1" ht="16.5" customHeight="1">
      <c r="A109" s="45"/>
      <c r="B109" s="93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7"/>
      <c r="AO109"/>
      <c r="AP109"/>
      <c r="AQ109"/>
      <c r="AR109"/>
      <c r="AS109"/>
      <c r="AT109"/>
      <c r="AU109"/>
      <c r="AV109"/>
      <c r="AW109"/>
      <c r="AX109"/>
      <c r="AY109"/>
    </row>
    <row r="110" spans="1:51" s="39" customFormat="1" ht="16.5" customHeight="1">
      <c r="A110" s="45"/>
      <c r="B110" s="93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7"/>
      <c r="AO110"/>
      <c r="AP110"/>
      <c r="AQ110"/>
      <c r="AR110"/>
      <c r="AS110"/>
      <c r="AT110"/>
      <c r="AU110"/>
      <c r="AV110"/>
      <c r="AW110"/>
      <c r="AX110"/>
      <c r="AY110"/>
    </row>
    <row r="111" spans="1:51" s="39" customFormat="1" ht="16.5" customHeight="1">
      <c r="A111" s="45"/>
      <c r="B111" s="93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7"/>
      <c r="AO111"/>
      <c r="AP111"/>
      <c r="AQ111"/>
      <c r="AR111"/>
      <c r="AS111"/>
      <c r="AT111"/>
      <c r="AU111"/>
      <c r="AV111"/>
      <c r="AW111"/>
      <c r="AX111"/>
      <c r="AY111"/>
    </row>
    <row r="112" spans="1:51" s="39" customFormat="1" ht="16.5" customHeight="1">
      <c r="A112" s="45"/>
      <c r="B112" s="93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7"/>
      <c r="AO112"/>
      <c r="AP112"/>
      <c r="AQ112"/>
      <c r="AR112"/>
      <c r="AS112"/>
      <c r="AT112"/>
      <c r="AU112"/>
      <c r="AV112"/>
      <c r="AW112"/>
      <c r="AX112"/>
      <c r="AY112"/>
    </row>
    <row r="113" spans="1:51" s="39" customFormat="1" ht="16.5" customHeight="1">
      <c r="A113" s="45"/>
      <c r="B113" s="93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7"/>
      <c r="AO113"/>
      <c r="AP113"/>
      <c r="AQ113"/>
      <c r="AR113"/>
      <c r="AS113"/>
      <c r="AT113"/>
      <c r="AU113"/>
      <c r="AV113"/>
      <c r="AW113"/>
      <c r="AX113"/>
      <c r="AY113"/>
    </row>
    <row r="114" spans="1:51" s="39" customFormat="1" ht="18.75">
      <c r="A114" s="149" t="s">
        <v>107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7"/>
      <c r="AO114"/>
      <c r="AP114"/>
      <c r="AQ114"/>
      <c r="AR114"/>
      <c r="AS114"/>
      <c r="AT114"/>
      <c r="AU114"/>
      <c r="AV114"/>
      <c r="AW114"/>
      <c r="AX114"/>
      <c r="AY114"/>
    </row>
    <row r="115" spans="1:51" s="39" customFormat="1" ht="18" customHeight="1" thickBot="1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7"/>
      <c r="AO115"/>
      <c r="AP115"/>
      <c r="AQ115"/>
      <c r="AR115"/>
      <c r="AS115"/>
      <c r="AT115"/>
      <c r="AU115"/>
      <c r="AV115"/>
      <c r="AW115"/>
      <c r="AX115"/>
      <c r="AY115"/>
    </row>
    <row r="116" spans="1:51" s="39" customFormat="1" ht="30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154" t="s">
        <v>27</v>
      </c>
      <c r="W116" s="155"/>
      <c r="X116" s="155"/>
      <c r="Y116" s="155"/>
      <c r="Z116" s="155"/>
      <c r="AA116" s="156"/>
      <c r="AB116" s="29"/>
      <c r="AC116" s="154" t="s">
        <v>28</v>
      </c>
      <c r="AD116" s="155"/>
      <c r="AE116" s="155"/>
      <c r="AF116" s="155"/>
      <c r="AG116" s="155"/>
      <c r="AH116" s="156"/>
      <c r="AI116" s="135" t="s">
        <v>75</v>
      </c>
      <c r="AJ116" s="136"/>
      <c r="AK116" s="143" t="s">
        <v>29</v>
      </c>
      <c r="AL116" s="143"/>
      <c r="AM116" s="143"/>
      <c r="AN116" s="143"/>
      <c r="AO116"/>
      <c r="AP116"/>
      <c r="AQ116"/>
      <c r="AR116"/>
      <c r="AS116"/>
      <c r="AT116"/>
      <c r="AU116"/>
      <c r="AV116"/>
      <c r="AW116"/>
      <c r="AX116"/>
      <c r="AY116"/>
    </row>
    <row r="117" spans="1:51" s="39" customFormat="1" ht="21" customHeight="1" thickBot="1">
      <c r="A117" s="144" t="s">
        <v>108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5"/>
      <c r="V117" s="157"/>
      <c r="W117" s="158"/>
      <c r="X117" s="158"/>
      <c r="Y117" s="158"/>
      <c r="Z117" s="158"/>
      <c r="AA117" s="159"/>
      <c r="AB117" s="29"/>
      <c r="AC117" s="157"/>
      <c r="AD117" s="158"/>
      <c r="AE117" s="158"/>
      <c r="AF117" s="158"/>
      <c r="AG117" s="158"/>
      <c r="AH117" s="159"/>
      <c r="AI117" s="137"/>
      <c r="AJ117" s="138"/>
      <c r="AK117" s="143"/>
      <c r="AL117" s="143"/>
      <c r="AM117" s="143"/>
      <c r="AN117" s="143"/>
      <c r="AO117"/>
      <c r="AP117"/>
      <c r="AQ117"/>
      <c r="AR117"/>
      <c r="AS117"/>
      <c r="AT117"/>
      <c r="AU117"/>
      <c r="AV117"/>
      <c r="AW117"/>
      <c r="AX117"/>
      <c r="AY117"/>
    </row>
    <row r="118" spans="1:51" s="44" customFormat="1" ht="34.5" customHeigh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7"/>
      <c r="V118" s="30">
        <v>1</v>
      </c>
      <c r="W118" s="31">
        <v>2</v>
      </c>
      <c r="X118" s="31">
        <v>3</v>
      </c>
      <c r="Y118" s="31">
        <v>4</v>
      </c>
      <c r="Z118" s="31">
        <v>5</v>
      </c>
      <c r="AA118" s="32" t="s">
        <v>31</v>
      </c>
      <c r="AB118" s="33" t="s">
        <v>32</v>
      </c>
      <c r="AC118" s="34">
        <v>1</v>
      </c>
      <c r="AD118" s="35">
        <v>2</v>
      </c>
      <c r="AE118" s="35">
        <v>3</v>
      </c>
      <c r="AF118" s="35">
        <v>4</v>
      </c>
      <c r="AG118" s="35">
        <v>5</v>
      </c>
      <c r="AH118" s="36" t="s">
        <v>31</v>
      </c>
      <c r="AI118" s="89" t="s">
        <v>76</v>
      </c>
      <c r="AJ118" s="89" t="s">
        <v>77</v>
      </c>
      <c r="AK118" s="37" t="s">
        <v>33</v>
      </c>
      <c r="AL118" s="38" t="s">
        <v>34</v>
      </c>
      <c r="AM118" s="38" t="s">
        <v>35</v>
      </c>
      <c r="AN118" s="38" t="s">
        <v>36</v>
      </c>
      <c r="AO118"/>
      <c r="AP118"/>
      <c r="AQ118"/>
      <c r="AR118"/>
      <c r="AS118"/>
      <c r="AT118"/>
      <c r="AU118"/>
      <c r="AV118"/>
      <c r="AW118"/>
      <c r="AX118"/>
      <c r="AY118"/>
    </row>
    <row r="119" spans="1:51" s="44" customFormat="1" ht="18.75" customHeight="1">
      <c r="A119" s="40" t="s">
        <v>109</v>
      </c>
      <c r="B119" s="139" t="s">
        <v>110</v>
      </c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1"/>
      <c r="V119" s="41">
        <f>+AP15</f>
        <v>0</v>
      </c>
      <c r="W119" s="41">
        <f t="shared" ref="W119:AA120" si="25">+AQ15</f>
        <v>0</v>
      </c>
      <c r="X119" s="41">
        <f t="shared" si="25"/>
        <v>0</v>
      </c>
      <c r="Y119" s="41">
        <f t="shared" si="25"/>
        <v>3</v>
      </c>
      <c r="Z119" s="41">
        <f t="shared" si="25"/>
        <v>5</v>
      </c>
      <c r="AA119" s="41">
        <f t="shared" si="25"/>
        <v>0</v>
      </c>
      <c r="AB119" s="41">
        <f>SUM(V119:AA119)</f>
        <v>8</v>
      </c>
      <c r="AC119" s="27">
        <f t="shared" ref="AC119:AH120" si="26">V119/$AB119</f>
        <v>0</v>
      </c>
      <c r="AD119" s="27">
        <f t="shared" si="26"/>
        <v>0</v>
      </c>
      <c r="AE119" s="27">
        <f t="shared" si="26"/>
        <v>0</v>
      </c>
      <c r="AF119" s="27">
        <f t="shared" si="26"/>
        <v>0.375</v>
      </c>
      <c r="AG119" s="27">
        <f t="shared" si="26"/>
        <v>0.625</v>
      </c>
      <c r="AH119" s="27">
        <f t="shared" si="26"/>
        <v>0</v>
      </c>
      <c r="AI119" s="90">
        <f>(V119+W119)/(V119+W119+X119+Y119+Z119)</f>
        <v>0</v>
      </c>
      <c r="AJ119" s="90">
        <f>(X119+Y119+Z119)/(V119+W119+X119+Y119+Z119)</f>
        <v>1</v>
      </c>
      <c r="AK119" s="42">
        <f>+BC15</f>
        <v>4.62</v>
      </c>
      <c r="AL119" s="42">
        <f t="shared" ref="AL119:AN120" si="27">+BD15</f>
        <v>0.52</v>
      </c>
      <c r="AM119" s="43">
        <f t="shared" si="27"/>
        <v>5</v>
      </c>
      <c r="AN119" s="43">
        <f t="shared" si="27"/>
        <v>5</v>
      </c>
      <c r="AO119"/>
      <c r="AP119"/>
      <c r="AQ119"/>
      <c r="AR119"/>
      <c r="AS119"/>
      <c r="AT119"/>
      <c r="AU119"/>
      <c r="AV119"/>
      <c r="AW119"/>
      <c r="AX119"/>
      <c r="AY119"/>
    </row>
    <row r="120" spans="1:51" s="44" customFormat="1" ht="18.75" customHeight="1">
      <c r="A120" s="40" t="s">
        <v>111</v>
      </c>
      <c r="B120" s="139" t="s">
        <v>112</v>
      </c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1"/>
      <c r="V120" s="41">
        <f>+AP16</f>
        <v>0</v>
      </c>
      <c r="W120" s="41">
        <f t="shared" si="25"/>
        <v>0</v>
      </c>
      <c r="X120" s="41">
        <f t="shared" si="25"/>
        <v>0</v>
      </c>
      <c r="Y120" s="41">
        <f t="shared" si="25"/>
        <v>2</v>
      </c>
      <c r="Z120" s="41">
        <f t="shared" si="25"/>
        <v>5</v>
      </c>
      <c r="AA120" s="41">
        <f t="shared" si="25"/>
        <v>1</v>
      </c>
      <c r="AB120" s="41">
        <f>SUM(V120:AA120)</f>
        <v>8</v>
      </c>
      <c r="AC120" s="27">
        <f t="shared" si="26"/>
        <v>0</v>
      </c>
      <c r="AD120" s="27">
        <f t="shared" si="26"/>
        <v>0</v>
      </c>
      <c r="AE120" s="27">
        <f t="shared" si="26"/>
        <v>0</v>
      </c>
      <c r="AF120" s="27">
        <f t="shared" si="26"/>
        <v>0.25</v>
      </c>
      <c r="AG120" s="27">
        <f t="shared" si="26"/>
        <v>0.625</v>
      </c>
      <c r="AH120" s="27">
        <f t="shared" si="26"/>
        <v>0.125</v>
      </c>
      <c r="AI120" s="90">
        <f>(V120+W120)/(V120+W120+X120+Y120+Z120)</f>
        <v>0</v>
      </c>
      <c r="AJ120" s="90">
        <f>(X120+Y120+Z120)/(V120+W120+X120+Y120+Z120)</f>
        <v>1</v>
      </c>
      <c r="AK120" s="42">
        <f>+BC16</f>
        <v>4.71</v>
      </c>
      <c r="AL120" s="42">
        <f t="shared" si="27"/>
        <v>0.49</v>
      </c>
      <c r="AM120" s="43">
        <f t="shared" si="27"/>
        <v>5</v>
      </c>
      <c r="AN120" s="43">
        <f t="shared" si="27"/>
        <v>5</v>
      </c>
      <c r="AO120"/>
      <c r="AP120"/>
      <c r="AQ120"/>
      <c r="AR120"/>
      <c r="AS120"/>
      <c r="AT120"/>
      <c r="AU120"/>
      <c r="AV120"/>
      <c r="AW120"/>
      <c r="AX120"/>
      <c r="AY120"/>
    </row>
    <row r="121" spans="1:51" s="44" customFormat="1" ht="18.75" customHeight="1">
      <c r="A121" s="142"/>
      <c r="B121" s="142"/>
      <c r="C121" s="142"/>
      <c r="D121" s="142"/>
      <c r="E121" s="142"/>
      <c r="F121" s="142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s="44" customFormat="1" ht="18.75" customHeight="1">
      <c r="A122" s="149" t="s">
        <v>113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7"/>
      <c r="AO122"/>
      <c r="AP122"/>
      <c r="AQ122"/>
      <c r="AR122"/>
      <c r="AS122"/>
      <c r="AT122"/>
      <c r="AU122"/>
      <c r="AV122"/>
      <c r="AW122"/>
      <c r="AX122"/>
      <c r="AY122"/>
    </row>
    <row r="123" spans="1:51" s="44" customFormat="1" ht="18.75" customHeight="1" thickBot="1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7"/>
      <c r="AO123"/>
      <c r="AP123"/>
      <c r="AQ123"/>
      <c r="AR123"/>
      <c r="AS123"/>
      <c r="AT123"/>
      <c r="AU123"/>
      <c r="AV123"/>
      <c r="AW123"/>
      <c r="AX123"/>
      <c r="AY123"/>
    </row>
    <row r="124" spans="1:51" s="44" customFormat="1" ht="18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154" t="s">
        <v>27</v>
      </c>
      <c r="W124" s="155"/>
      <c r="X124" s="155"/>
      <c r="Y124" s="155"/>
      <c r="Z124" s="155"/>
      <c r="AA124" s="156"/>
      <c r="AB124" s="29"/>
      <c r="AC124" s="154" t="s">
        <v>28</v>
      </c>
      <c r="AD124" s="155"/>
      <c r="AE124" s="155"/>
      <c r="AF124" s="155"/>
      <c r="AG124" s="155"/>
      <c r="AH124" s="156"/>
      <c r="AI124" s="135" t="s">
        <v>75</v>
      </c>
      <c r="AJ124" s="136"/>
      <c r="AK124" s="143" t="s">
        <v>29</v>
      </c>
      <c r="AL124" s="143"/>
      <c r="AM124" s="143"/>
      <c r="AN124" s="143"/>
      <c r="AO124"/>
      <c r="AP124"/>
      <c r="AQ124"/>
      <c r="AR124"/>
      <c r="AS124"/>
      <c r="AT124"/>
      <c r="AU124"/>
      <c r="AV124"/>
      <c r="AW124"/>
      <c r="AX124"/>
      <c r="AY124"/>
    </row>
    <row r="125" spans="1:51" s="44" customFormat="1" ht="23.25" customHeight="1" thickBot="1">
      <c r="A125" s="144" t="s">
        <v>114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5"/>
      <c r="V125" s="157"/>
      <c r="W125" s="158"/>
      <c r="X125" s="158"/>
      <c r="Y125" s="158"/>
      <c r="Z125" s="158"/>
      <c r="AA125" s="159"/>
      <c r="AB125" s="29"/>
      <c r="AC125" s="157"/>
      <c r="AD125" s="158"/>
      <c r="AE125" s="158"/>
      <c r="AF125" s="158"/>
      <c r="AG125" s="158"/>
      <c r="AH125" s="159"/>
      <c r="AI125" s="137"/>
      <c r="AJ125" s="138"/>
      <c r="AK125" s="143"/>
      <c r="AL125" s="143"/>
      <c r="AM125" s="143"/>
      <c r="AN125" s="143"/>
      <c r="AO125"/>
      <c r="AP125"/>
      <c r="AQ125"/>
      <c r="AR125"/>
      <c r="AS125"/>
      <c r="AT125"/>
      <c r="AU125"/>
      <c r="AV125"/>
      <c r="AW125"/>
      <c r="AX125"/>
      <c r="AY125"/>
    </row>
    <row r="126" spans="1:51" s="44" customFormat="1" ht="34.5" customHeigh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7"/>
      <c r="V126" s="30">
        <v>1</v>
      </c>
      <c r="W126" s="31">
        <v>2</v>
      </c>
      <c r="X126" s="31">
        <v>3</v>
      </c>
      <c r="Y126" s="31">
        <v>4</v>
      </c>
      <c r="Z126" s="31">
        <v>5</v>
      </c>
      <c r="AA126" s="32" t="s">
        <v>31</v>
      </c>
      <c r="AB126" s="33" t="s">
        <v>32</v>
      </c>
      <c r="AC126" s="34">
        <v>1</v>
      </c>
      <c r="AD126" s="35">
        <v>2</v>
      </c>
      <c r="AE126" s="35">
        <v>3</v>
      </c>
      <c r="AF126" s="35">
        <v>4</v>
      </c>
      <c r="AG126" s="35">
        <v>5</v>
      </c>
      <c r="AH126" s="36" t="s">
        <v>31</v>
      </c>
      <c r="AI126" s="89" t="s">
        <v>76</v>
      </c>
      <c r="AJ126" s="89" t="s">
        <v>77</v>
      </c>
      <c r="AK126" s="37" t="s">
        <v>33</v>
      </c>
      <c r="AL126" s="38" t="s">
        <v>34</v>
      </c>
      <c r="AM126" s="38" t="s">
        <v>35</v>
      </c>
      <c r="AN126" s="38" t="s">
        <v>36</v>
      </c>
      <c r="AO126"/>
      <c r="AP126"/>
      <c r="AQ126"/>
      <c r="AR126"/>
      <c r="AS126"/>
      <c r="AT126"/>
      <c r="AU126"/>
      <c r="AV126"/>
      <c r="AW126"/>
      <c r="AX126"/>
      <c r="AY126"/>
    </row>
    <row r="127" spans="1:51" ht="21" customHeight="1">
      <c r="A127" s="40" t="s">
        <v>115</v>
      </c>
      <c r="B127" s="139" t="s">
        <v>116</v>
      </c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1"/>
      <c r="V127" s="41">
        <f>+AP17</f>
        <v>0</v>
      </c>
      <c r="W127" s="41">
        <f t="shared" ref="W127:AA127" si="28">+AQ17</f>
        <v>0</v>
      </c>
      <c r="X127" s="41">
        <f t="shared" si="28"/>
        <v>2</v>
      </c>
      <c r="Y127" s="41">
        <f t="shared" si="28"/>
        <v>3</v>
      </c>
      <c r="Z127" s="41">
        <f t="shared" si="28"/>
        <v>3</v>
      </c>
      <c r="AA127" s="41">
        <f t="shared" si="28"/>
        <v>0</v>
      </c>
      <c r="AB127" s="41">
        <f>SUM(V127:AA127)</f>
        <v>8</v>
      </c>
      <c r="AC127" s="27">
        <f t="shared" ref="AC127:AH127" si="29">V127/$AB127</f>
        <v>0</v>
      </c>
      <c r="AD127" s="27">
        <f t="shared" si="29"/>
        <v>0</v>
      </c>
      <c r="AE127" s="27">
        <f t="shared" si="29"/>
        <v>0.25</v>
      </c>
      <c r="AF127" s="27">
        <f t="shared" si="29"/>
        <v>0.375</v>
      </c>
      <c r="AG127" s="27">
        <f t="shared" si="29"/>
        <v>0.375</v>
      </c>
      <c r="AH127" s="27">
        <f t="shared" si="29"/>
        <v>0</v>
      </c>
      <c r="AI127" s="90">
        <f>(V127+W127)/(V127+W127+X127+Y127+Z127)</f>
        <v>0</v>
      </c>
      <c r="AJ127" s="90">
        <f>(X127+Y127+Z127)/(V127+W127+X127+Y127+Z127)</f>
        <v>1</v>
      </c>
      <c r="AK127" s="42">
        <f>+BC17</f>
        <v>4.13</v>
      </c>
      <c r="AL127" s="42">
        <f t="shared" ref="AL127:AN127" si="30">+BD17</f>
        <v>0.83</v>
      </c>
      <c r="AM127" s="43">
        <f t="shared" si="30"/>
        <v>4</v>
      </c>
      <c r="AN127" s="43">
        <f t="shared" si="30"/>
        <v>4</v>
      </c>
    </row>
    <row r="128" spans="1:51" ht="21" customHeight="1">
      <c r="A128" s="142"/>
      <c r="B128" s="142"/>
      <c r="C128" s="142"/>
      <c r="D128" s="142"/>
      <c r="E128" s="142"/>
      <c r="F128" s="142"/>
    </row>
    <row r="129" spans="1:40" ht="21" customHeight="1"/>
    <row r="130" spans="1:40" ht="21" customHeight="1"/>
    <row r="131" spans="1:40" ht="21" customHeight="1"/>
    <row r="132" spans="1:40" ht="21" customHeight="1"/>
    <row r="133" spans="1:40" ht="21" customHeight="1"/>
    <row r="134" spans="1:40" ht="21" customHeight="1"/>
    <row r="135" spans="1:40" ht="21" customHeight="1">
      <c r="A135" s="53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101"/>
      <c r="W135" s="101"/>
      <c r="X135" s="101"/>
      <c r="Y135" s="101"/>
      <c r="Z135" s="101"/>
      <c r="AA135" s="101"/>
      <c r="AB135" s="101"/>
      <c r="AC135" s="54"/>
      <c r="AD135" s="54"/>
      <c r="AE135" s="54"/>
      <c r="AF135" s="54"/>
      <c r="AG135" s="54"/>
      <c r="AH135" s="54"/>
      <c r="AI135" s="54"/>
      <c r="AJ135" s="54"/>
      <c r="AK135" s="101"/>
      <c r="AL135" s="101"/>
      <c r="AM135" s="101"/>
      <c r="AN135" s="101"/>
    </row>
    <row r="136" spans="1:40" ht="21" customHeight="1">
      <c r="A136" s="53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101"/>
      <c r="W136" s="101"/>
      <c r="X136" s="101"/>
      <c r="Y136" s="101"/>
      <c r="Z136" s="101"/>
      <c r="AA136" s="101"/>
      <c r="AB136" s="101"/>
      <c r="AC136" s="54"/>
      <c r="AD136" s="54"/>
      <c r="AE136" s="54"/>
      <c r="AF136" s="54"/>
      <c r="AG136" s="54"/>
      <c r="AH136" s="54"/>
      <c r="AI136" s="54"/>
      <c r="AJ136" s="54"/>
      <c r="AK136" s="101"/>
      <c r="AL136" s="101"/>
      <c r="AM136" s="101"/>
      <c r="AN136" s="101"/>
    </row>
    <row r="137" spans="1:40" ht="21" customHeight="1">
      <c r="A137" s="53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101"/>
      <c r="W137" s="101"/>
      <c r="X137" s="101"/>
      <c r="Y137" s="101"/>
      <c r="Z137" s="101"/>
      <c r="AA137" s="101"/>
      <c r="AB137" s="101"/>
      <c r="AC137" s="54"/>
      <c r="AD137" s="54"/>
      <c r="AE137" s="54"/>
      <c r="AF137" s="54"/>
      <c r="AG137" s="54"/>
      <c r="AH137" s="54"/>
      <c r="AI137" s="54"/>
      <c r="AJ137" s="54"/>
      <c r="AK137" s="101"/>
      <c r="AL137" s="101"/>
      <c r="AM137" s="101"/>
      <c r="AN137" s="101"/>
    </row>
    <row r="138" spans="1:40" s="39" customFormat="1" ht="39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/>
      <c r="W138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</row>
    <row r="139" spans="1:40" ht="21" customHeight="1">
      <c r="A139" s="53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101"/>
      <c r="W139" s="101"/>
      <c r="X139" s="101"/>
      <c r="Y139" s="101"/>
      <c r="Z139" s="101"/>
      <c r="AA139" s="101"/>
      <c r="AB139" s="101"/>
      <c r="AC139" s="54"/>
      <c r="AD139" s="54"/>
      <c r="AE139" s="54"/>
      <c r="AF139" s="54"/>
      <c r="AG139" s="54"/>
      <c r="AH139" s="54"/>
      <c r="AI139" s="54"/>
      <c r="AJ139" s="54"/>
      <c r="AK139" s="101"/>
      <c r="AL139" s="101"/>
      <c r="AM139" s="101"/>
      <c r="AN139" s="101"/>
    </row>
    <row r="140" spans="1:40" ht="21" customHeight="1">
      <c r="A140" s="53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101"/>
      <c r="W140" s="101"/>
      <c r="X140" s="101"/>
      <c r="Y140" s="101"/>
      <c r="Z140" s="101"/>
      <c r="AA140" s="101"/>
      <c r="AB140" s="101"/>
      <c r="AC140" s="54"/>
      <c r="AD140" s="54"/>
      <c r="AE140" s="54"/>
      <c r="AF140" s="54"/>
      <c r="AG140" s="54"/>
      <c r="AH140" s="54"/>
      <c r="AI140" s="54"/>
      <c r="AJ140" s="54"/>
      <c r="AK140" s="101"/>
      <c r="AL140" s="101"/>
      <c r="AM140" s="101"/>
      <c r="AN140" s="101"/>
    </row>
    <row r="141" spans="1:40" ht="21" customHeight="1">
      <c r="A141" s="53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101"/>
      <c r="W141" s="101"/>
      <c r="X141" s="101"/>
      <c r="Y141" s="101"/>
      <c r="Z141" s="101"/>
      <c r="AA141" s="101"/>
      <c r="AB141" s="101"/>
      <c r="AC141" s="54"/>
      <c r="AD141" s="54"/>
      <c r="AE141" s="54"/>
      <c r="AF141" s="54"/>
      <c r="AG141" s="54"/>
      <c r="AH141" s="54"/>
      <c r="AI141" s="54"/>
      <c r="AJ141" s="54"/>
      <c r="AK141" s="101"/>
      <c r="AL141" s="101"/>
      <c r="AM141" s="101"/>
      <c r="AN141" s="101"/>
    </row>
    <row r="142" spans="1:40" ht="21" customHeight="1">
      <c r="A142" s="53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101"/>
      <c r="W142" s="101"/>
      <c r="X142" s="101"/>
      <c r="Y142" s="101"/>
      <c r="Z142" s="101"/>
      <c r="AA142" s="101"/>
      <c r="AB142" s="101"/>
      <c r="AC142" s="54"/>
      <c r="AD142" s="54"/>
      <c r="AE142" s="54"/>
      <c r="AF142" s="54"/>
      <c r="AG142" s="54"/>
      <c r="AH142" s="54"/>
      <c r="AI142" s="54"/>
      <c r="AJ142" s="54"/>
      <c r="AK142" s="101"/>
      <c r="AL142" s="101"/>
      <c r="AM142" s="101"/>
      <c r="AN142" s="101"/>
    </row>
    <row r="143" spans="1:40" ht="21" customHeight="1">
      <c r="A143" s="53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101"/>
      <c r="W143" s="101"/>
      <c r="X143" s="101"/>
      <c r="Y143" s="101"/>
      <c r="Z143" s="101"/>
      <c r="AA143" s="101"/>
      <c r="AB143" s="101"/>
      <c r="AC143" s="54"/>
      <c r="AD143" s="54"/>
      <c r="AE143" s="54"/>
      <c r="AF143" s="54"/>
      <c r="AG143" s="54"/>
      <c r="AH143" s="54"/>
      <c r="AI143" s="54"/>
      <c r="AJ143" s="54"/>
      <c r="AK143" s="101"/>
      <c r="AL143" s="101"/>
      <c r="AM143" s="101"/>
      <c r="AN143" s="101"/>
    </row>
    <row r="144" spans="1:40" ht="21" customHeight="1">
      <c r="A144" s="53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101"/>
      <c r="W144" s="101"/>
      <c r="X144" s="101"/>
      <c r="Y144" s="101"/>
      <c r="Z144" s="101"/>
      <c r="AA144" s="101"/>
      <c r="AB144" s="101"/>
      <c r="AC144" s="54"/>
      <c r="AD144" s="54"/>
      <c r="AE144" s="54"/>
      <c r="AF144" s="54"/>
      <c r="AG144" s="54"/>
      <c r="AH144" s="54"/>
      <c r="AI144" s="54"/>
      <c r="AJ144" s="54"/>
      <c r="AK144" s="101"/>
      <c r="AL144" s="101"/>
      <c r="AM144" s="101"/>
      <c r="AN144" s="101"/>
    </row>
    <row r="145" spans="1:40" ht="21" customHeight="1">
      <c r="A145" s="53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101"/>
      <c r="W145" s="101"/>
      <c r="X145" s="101"/>
      <c r="Y145" s="101"/>
      <c r="Z145" s="101"/>
      <c r="AA145" s="101"/>
      <c r="AB145" s="101"/>
      <c r="AC145" s="54"/>
      <c r="AD145" s="54"/>
      <c r="AE145" s="54"/>
      <c r="AF145" s="54"/>
      <c r="AG145" s="54"/>
      <c r="AH145" s="54"/>
      <c r="AI145" s="54"/>
      <c r="AJ145" s="54"/>
      <c r="AK145" s="101"/>
      <c r="AL145" s="101"/>
      <c r="AM145" s="101"/>
      <c r="AN145" s="101"/>
    </row>
    <row r="146" spans="1:40" ht="21" customHeight="1">
      <c r="A146" s="53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101"/>
      <c r="W146" s="101"/>
      <c r="X146" s="101"/>
      <c r="Y146" s="101"/>
      <c r="Z146" s="101"/>
      <c r="AA146" s="101"/>
      <c r="AB146" s="101"/>
      <c r="AC146" s="54"/>
      <c r="AD146" s="54"/>
      <c r="AE146" s="54"/>
      <c r="AF146" s="54"/>
      <c r="AG146" s="54"/>
      <c r="AH146" s="54"/>
      <c r="AI146" s="54"/>
      <c r="AJ146" s="54"/>
      <c r="AK146" s="101"/>
      <c r="AL146" s="101"/>
      <c r="AM146" s="101"/>
      <c r="AN146" s="101"/>
    </row>
    <row r="149" spans="1:40" ht="38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102"/>
      <c r="AL149" s="29"/>
      <c r="AM149" s="29"/>
      <c r="AN149" s="29"/>
    </row>
    <row r="150" spans="1:40">
      <c r="A150" t="s">
        <v>117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</row>
    <row r="151" spans="1:40">
      <c r="C151" t="s">
        <v>21</v>
      </c>
      <c r="D151" s="29" t="s">
        <v>22</v>
      </c>
      <c r="E151" s="29" t="s">
        <v>23</v>
      </c>
      <c r="F151" s="29" t="s">
        <v>24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</row>
    <row r="152" spans="1:40">
      <c r="A152" t="s">
        <v>25</v>
      </c>
      <c r="B152" t="s">
        <v>118</v>
      </c>
      <c r="C152">
        <v>1</v>
      </c>
      <c r="D152" s="29">
        <v>12.5</v>
      </c>
      <c r="E152" s="29">
        <v>12.5</v>
      </c>
      <c r="F152" s="29">
        <v>12.5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</row>
    <row r="153" spans="1:40">
      <c r="B153" t="s">
        <v>119</v>
      </c>
      <c r="C153">
        <v>7</v>
      </c>
      <c r="D153" s="29">
        <v>87.5</v>
      </c>
      <c r="E153" s="29">
        <v>87.5</v>
      </c>
      <c r="F153" s="29">
        <v>100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</row>
    <row r="154" spans="1:40">
      <c r="B154" t="s">
        <v>19</v>
      </c>
      <c r="C154">
        <v>8</v>
      </c>
      <c r="D154">
        <v>100</v>
      </c>
      <c r="E154">
        <v>100</v>
      </c>
    </row>
    <row r="155" spans="1:40">
      <c r="A155" t="s">
        <v>120</v>
      </c>
    </row>
  </sheetData>
  <sheetProtection sheet="1" objects="1" scenarios="1"/>
  <mergeCells count="85"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48:U48"/>
    <mergeCell ref="B49:U49"/>
    <mergeCell ref="B50:U50"/>
    <mergeCell ref="A54:U55"/>
    <mergeCell ref="V56:AA57"/>
    <mergeCell ref="A51:F51"/>
    <mergeCell ref="AI56:AJ57"/>
    <mergeCell ref="AK56:AN57"/>
    <mergeCell ref="B57:C57"/>
    <mergeCell ref="A58:U58"/>
    <mergeCell ref="B59:U59"/>
    <mergeCell ref="AC56:AH57"/>
    <mergeCell ref="V68:AA69"/>
    <mergeCell ref="AC68:AH69"/>
    <mergeCell ref="AI68:AJ69"/>
    <mergeCell ref="AK68:AN69"/>
    <mergeCell ref="A69:U70"/>
    <mergeCell ref="V77:AA78"/>
    <mergeCell ref="AC77:AH78"/>
    <mergeCell ref="AI77:AJ78"/>
    <mergeCell ref="AK77:AN78"/>
    <mergeCell ref="A78:U79"/>
    <mergeCell ref="V93:AA94"/>
    <mergeCell ref="AC93:AH94"/>
    <mergeCell ref="AI93:AJ94"/>
    <mergeCell ref="AK93:AN94"/>
    <mergeCell ref="A94:U95"/>
    <mergeCell ref="AK85:AN86"/>
    <mergeCell ref="A86:U87"/>
    <mergeCell ref="B88:U88"/>
    <mergeCell ref="B89:U89"/>
    <mergeCell ref="A91:U92"/>
    <mergeCell ref="V85:AA86"/>
    <mergeCell ref="AC85:AH86"/>
    <mergeCell ref="AI85:AJ86"/>
    <mergeCell ref="V105:AA106"/>
    <mergeCell ref="AC105:AH106"/>
    <mergeCell ref="AI105:AJ106"/>
    <mergeCell ref="AK105:AN106"/>
    <mergeCell ref="A97:F97"/>
    <mergeCell ref="V124:AA125"/>
    <mergeCell ref="AC124:AH125"/>
    <mergeCell ref="A121:F121"/>
    <mergeCell ref="AK116:AN117"/>
    <mergeCell ref="A117:U118"/>
    <mergeCell ref="V116:AA117"/>
    <mergeCell ref="AC116:AH117"/>
    <mergeCell ref="AI116:AJ117"/>
    <mergeCell ref="A75:U76"/>
    <mergeCell ref="A66:U67"/>
    <mergeCell ref="B119:U119"/>
    <mergeCell ref="B120:U120"/>
    <mergeCell ref="A122:U123"/>
    <mergeCell ref="B96:U96"/>
    <mergeCell ref="A98:U98"/>
    <mergeCell ref="O108:U108"/>
    <mergeCell ref="A114:U115"/>
    <mergeCell ref="A138:U138"/>
    <mergeCell ref="X138:AN138"/>
    <mergeCell ref="AI124:AJ125"/>
    <mergeCell ref="B60:U60"/>
    <mergeCell ref="A128:F128"/>
    <mergeCell ref="AK124:AN125"/>
    <mergeCell ref="A125:U126"/>
    <mergeCell ref="B127:U127"/>
    <mergeCell ref="A61:F61"/>
    <mergeCell ref="A72:F72"/>
    <mergeCell ref="A82:F82"/>
    <mergeCell ref="A90:F90"/>
    <mergeCell ref="B80:U80"/>
    <mergeCell ref="B81:U81"/>
    <mergeCell ref="A83:U84"/>
    <mergeCell ref="B71:U71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O15" sqref="O15"/>
    </sheetView>
  </sheetViews>
  <sheetFormatPr baseColWidth="10" defaultRowHeight="15"/>
  <sheetData>
    <row r="1" spans="1:21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5" customHeight="1">
      <c r="A3" s="116" t="s">
        <v>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5.75" customHeight="1">
      <c r="A4" s="117" t="s">
        <v>48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56.25" customHeight="1">
      <c r="A5" s="118" t="s">
        <v>12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11" t="s">
        <v>3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2"/>
    </row>
    <row r="8" spans="1:21" ht="21">
      <c r="E8" s="3" t="s">
        <v>14</v>
      </c>
      <c r="F8" s="4"/>
      <c r="G8" s="4"/>
      <c r="H8" s="4"/>
      <c r="I8" s="5" t="s">
        <v>48</v>
      </c>
      <c r="J8" s="4"/>
      <c r="K8" s="4"/>
      <c r="L8" s="5"/>
      <c r="M8" s="4"/>
      <c r="N8" s="4"/>
      <c r="O8" s="4"/>
      <c r="P8" s="4"/>
      <c r="Q8" s="4"/>
      <c r="R8" s="6"/>
      <c r="S8" s="2"/>
    </row>
    <row r="9" spans="1:21" ht="21">
      <c r="E9" s="121" t="s">
        <v>5</v>
      </c>
      <c r="F9" s="122"/>
      <c r="G9" s="122"/>
      <c r="H9" s="7">
        <v>2</v>
      </c>
      <c r="I9" s="8" t="s">
        <v>6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21" t="s">
        <v>15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69"/>
    </row>
    <row r="11" spans="1:21" ht="21">
      <c r="E11" s="121" t="s">
        <v>46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69"/>
    </row>
    <row r="12" spans="1:21" ht="21" customHeight="1">
      <c r="E12" s="129" t="s">
        <v>8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</row>
    <row r="13" spans="1:21" ht="21">
      <c r="E13" s="132" t="s">
        <v>9</v>
      </c>
      <c r="F13" s="133"/>
      <c r="G13" s="133"/>
      <c r="H13" s="133"/>
      <c r="I13" s="4">
        <v>1</v>
      </c>
      <c r="J13" s="133" t="s">
        <v>10</v>
      </c>
      <c r="K13" s="133"/>
      <c r="L13" s="133"/>
      <c r="M13" s="133"/>
      <c r="N13" s="7">
        <v>2</v>
      </c>
      <c r="O13" s="4"/>
      <c r="P13" s="4"/>
      <c r="Q13" s="4"/>
      <c r="R13" s="6"/>
    </row>
    <row r="14" spans="1:21" ht="21">
      <c r="E14" s="168" t="s">
        <v>17</v>
      </c>
      <c r="F14" s="120"/>
      <c r="G14" s="120"/>
      <c r="H14" s="120"/>
      <c r="I14" s="120"/>
      <c r="J14" s="120"/>
      <c r="K14" s="120"/>
      <c r="L14" s="120"/>
      <c r="M14" s="120"/>
      <c r="N14" s="65" t="s">
        <v>127</v>
      </c>
      <c r="O14" s="110">
        <v>0.5</v>
      </c>
      <c r="P14" s="11"/>
      <c r="Q14" s="12"/>
      <c r="R14" s="13"/>
    </row>
    <row r="15" spans="1:21" ht="21">
      <c r="S15" s="2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N13" sqref="N13"/>
    </sheetView>
  </sheetViews>
  <sheetFormatPr baseColWidth="10" defaultRowHeight="15"/>
  <sheetData>
    <row r="1" spans="1:21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5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5.75" customHeight="1">
      <c r="A4" s="117" t="s">
        <v>11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52.5" customHeight="1">
      <c r="A5" s="118" t="s">
        <v>12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26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1">
      <c r="E7" s="111" t="s">
        <v>3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2"/>
    </row>
    <row r="8" spans="1:21" ht="21">
      <c r="E8" s="18" t="s">
        <v>4</v>
      </c>
      <c r="F8" s="19"/>
      <c r="G8" s="19"/>
      <c r="H8" s="19"/>
      <c r="I8" s="19"/>
      <c r="J8" s="19"/>
      <c r="K8" s="19"/>
      <c r="L8" s="5" t="s">
        <v>11</v>
      </c>
      <c r="M8" s="19"/>
      <c r="N8" s="19"/>
      <c r="O8" s="19"/>
      <c r="P8" s="19"/>
      <c r="Q8" s="19"/>
      <c r="R8" s="6"/>
      <c r="S8" s="2"/>
    </row>
    <row r="9" spans="1:21" ht="21">
      <c r="E9" s="121" t="s">
        <v>130</v>
      </c>
      <c r="F9" s="122"/>
      <c r="G9" s="122"/>
      <c r="H9" s="7"/>
      <c r="I9" s="16" t="s">
        <v>6</v>
      </c>
      <c r="J9" s="16"/>
      <c r="K9" s="16"/>
      <c r="L9" s="9"/>
      <c r="M9" s="16"/>
      <c r="N9" s="16"/>
      <c r="O9" s="16"/>
      <c r="P9" s="16"/>
      <c r="Q9" s="16"/>
      <c r="R9" s="17"/>
      <c r="S9" s="2"/>
    </row>
    <row r="10" spans="1:21" ht="21">
      <c r="E10" s="121" t="s">
        <v>7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69"/>
    </row>
    <row r="11" spans="1:21" ht="21">
      <c r="E11" s="121" t="s">
        <v>131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69"/>
    </row>
    <row r="12" spans="1:21" ht="21" customHeight="1">
      <c r="E12" s="129" t="s">
        <v>8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</row>
    <row r="13" spans="1:21" ht="21">
      <c r="E13" s="132" t="s">
        <v>126</v>
      </c>
      <c r="F13" s="133"/>
      <c r="G13" s="133"/>
      <c r="H13" s="133"/>
      <c r="I13" s="19"/>
      <c r="J13" s="133" t="s">
        <v>129</v>
      </c>
      <c r="K13" s="133"/>
      <c r="L13" s="133"/>
      <c r="M13" s="133"/>
      <c r="N13" s="7"/>
      <c r="O13" s="19"/>
      <c r="P13" s="19"/>
      <c r="Q13" s="19"/>
      <c r="R13" s="6"/>
    </row>
    <row r="14" spans="1:21" ht="21">
      <c r="E14" s="168" t="s">
        <v>16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5" t="s">
        <v>128</v>
      </c>
      <c r="P14" s="14">
        <v>0.25</v>
      </c>
      <c r="Q14" s="12"/>
      <c r="R14" s="13"/>
    </row>
    <row r="15" spans="1:21" ht="21">
      <c r="S15" s="2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0" width="11.42578125" style="108"/>
    <col min="11" max="11" width="13" style="108" customWidth="1"/>
    <col min="12" max="13" width="11.42578125" style="108"/>
    <col min="14" max="14" width="27.140625" style="108" customWidth="1"/>
    <col min="15" max="16384" width="11.42578125" style="108"/>
  </cols>
  <sheetData>
    <row r="1" spans="1:21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5" customHeight="1">
      <c r="A3" s="116" t="s">
        <v>121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5.75" customHeight="1">
      <c r="A4" s="117" t="s">
        <v>48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48.75" customHeight="1">
      <c r="A5" s="118" t="s">
        <v>12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26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ht="21">
      <c r="E7" s="111" t="s">
        <v>3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2"/>
    </row>
    <row r="8" spans="1:21" ht="21">
      <c r="E8" s="106" t="s">
        <v>122</v>
      </c>
      <c r="F8" s="107"/>
      <c r="G8" s="107"/>
      <c r="H8" s="107"/>
      <c r="I8" s="107"/>
      <c r="J8" s="107"/>
      <c r="K8" s="107"/>
      <c r="L8" s="5" t="s">
        <v>48</v>
      </c>
      <c r="M8" s="107"/>
      <c r="N8" s="107"/>
      <c r="O8" s="107"/>
      <c r="P8" s="107"/>
      <c r="Q8" s="107"/>
      <c r="R8" s="6"/>
      <c r="S8" s="2"/>
    </row>
    <row r="9" spans="1:21" ht="21">
      <c r="E9" s="121" t="s">
        <v>132</v>
      </c>
      <c r="F9" s="122"/>
      <c r="G9" s="122"/>
      <c r="H9" s="7"/>
      <c r="I9" s="105" t="s">
        <v>6</v>
      </c>
      <c r="J9" s="105"/>
      <c r="K9" s="105"/>
      <c r="L9" s="9"/>
      <c r="M9" s="105"/>
      <c r="N9" s="105"/>
      <c r="O9" s="105"/>
      <c r="P9" s="105"/>
      <c r="Q9" s="105"/>
      <c r="R9" s="109"/>
      <c r="S9" s="2"/>
    </row>
    <row r="10" spans="1:21" ht="21">
      <c r="E10" s="121" t="s">
        <v>123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69"/>
    </row>
    <row r="11" spans="1:21" ht="21">
      <c r="E11" s="121" t="s">
        <v>131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69"/>
    </row>
    <row r="12" spans="1:21" ht="21" customHeight="1">
      <c r="E12" s="129" t="s">
        <v>8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</row>
    <row r="13" spans="1:21" ht="21">
      <c r="E13" s="132" t="s">
        <v>133</v>
      </c>
      <c r="F13" s="133"/>
      <c r="G13" s="133"/>
      <c r="H13" s="133"/>
      <c r="I13" s="107"/>
      <c r="J13" s="133" t="s">
        <v>134</v>
      </c>
      <c r="K13" s="133"/>
      <c r="L13" s="133"/>
      <c r="M13" s="133"/>
      <c r="N13" s="7"/>
      <c r="O13" s="107"/>
      <c r="P13" s="107"/>
      <c r="Q13" s="107"/>
      <c r="R13" s="6"/>
    </row>
    <row r="14" spans="1:21" ht="21">
      <c r="E14" s="119" t="s">
        <v>124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04" t="s">
        <v>135</v>
      </c>
      <c r="P14" s="14">
        <v>0.4</v>
      </c>
      <c r="Q14" s="12"/>
      <c r="R14" s="13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Docto Estudios Migratorios</vt:lpstr>
      <vt:lpstr>Tutor Estudios Migratorios</vt:lpstr>
      <vt:lpstr>Egresados Estudios Migratorios</vt:lpstr>
      <vt:lpstr>Personal Académico</vt:lpstr>
      <vt:lpstr>PAS</vt:lpstr>
      <vt:lpstr>'Tutor Estudios Migratorios'!Área_de_impresión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2020-12-23T08:09:35Z</dcterms:created>
  <dcterms:modified xsi:type="dcterms:W3CDTF">2023-01-12T13:09:23Z</dcterms:modified>
</cp:coreProperties>
</file>