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S:\Estadisticas\ENCUESTAS\Encuestas 2025\CLIENTES\PASADOS A SIGCSUA\"/>
    </mc:Choice>
  </mc:AlternateContent>
  <xr:revisionPtr revIDLastSave="0" documentId="13_ncr:1_{5B44453D-DC6A-4334-AB90-A20A3CC24F42}" xr6:coauthVersionLast="47" xr6:coauthVersionMax="47" xr10:uidLastSave="{00000000-0000-0000-0000-000000000000}"/>
  <bookViews>
    <workbookView xWindow="-120" yWindow="-120" windowWidth="29040" windowHeight="15720" xr2:uid="{00000000-000D-0000-FFFF-FFFF00000000}"/>
  </bookViews>
  <sheets>
    <sheet name="Hoja1" sheetId="1" r:id="rId1"/>
  </sheets>
  <definedNames>
    <definedName name="_xlnm.Print_Area" localSheetId="0">Hoja1!$A$1:$AE$76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37" i="1" l="1"/>
  <c r="AD37" i="1"/>
  <c r="AE37" i="1"/>
  <c r="AB37" i="1"/>
  <c r="AC35" i="1"/>
  <c r="AD35" i="1"/>
  <c r="AE35" i="1"/>
  <c r="AB35" i="1"/>
  <c r="N37" i="1"/>
  <c r="O37" i="1"/>
  <c r="P37" i="1"/>
  <c r="Q37" i="1"/>
  <c r="R37" i="1"/>
  <c r="M37" i="1"/>
  <c r="N35" i="1"/>
  <c r="O35" i="1"/>
  <c r="P35" i="1"/>
  <c r="Q35" i="1"/>
  <c r="R35" i="1"/>
  <c r="M35" i="1"/>
  <c r="AC25" i="1"/>
  <c r="AD25" i="1"/>
  <c r="AE25" i="1"/>
  <c r="AC26" i="1"/>
  <c r="AD26" i="1"/>
  <c r="AE26" i="1"/>
  <c r="AC27" i="1"/>
  <c r="AD27" i="1"/>
  <c r="AE27" i="1"/>
  <c r="AC28" i="1"/>
  <c r="AD28" i="1"/>
  <c r="AE28" i="1"/>
  <c r="AC29" i="1"/>
  <c r="AD29" i="1"/>
  <c r="AE29" i="1"/>
  <c r="AC30" i="1"/>
  <c r="AD30" i="1"/>
  <c r="AE30" i="1"/>
  <c r="AC31" i="1"/>
  <c r="AD31" i="1"/>
  <c r="AE31" i="1"/>
  <c r="AC32" i="1"/>
  <c r="AD32" i="1"/>
  <c r="AE32" i="1"/>
  <c r="AB26" i="1"/>
  <c r="AB27" i="1"/>
  <c r="AB28" i="1"/>
  <c r="AB29" i="1"/>
  <c r="AB30" i="1"/>
  <c r="AB31" i="1"/>
  <c r="AB32" i="1"/>
  <c r="AB25" i="1"/>
  <c r="N25" i="1"/>
  <c r="O25" i="1"/>
  <c r="P25" i="1"/>
  <c r="Q25" i="1"/>
  <c r="R25" i="1"/>
  <c r="N26" i="1"/>
  <c r="O26" i="1"/>
  <c r="P26" i="1"/>
  <c r="Q26" i="1"/>
  <c r="R26" i="1"/>
  <c r="N27" i="1"/>
  <c r="O27" i="1"/>
  <c r="P27" i="1"/>
  <c r="Q27" i="1"/>
  <c r="R27" i="1"/>
  <c r="N28" i="1"/>
  <c r="O28" i="1"/>
  <c r="P28" i="1"/>
  <c r="Q28" i="1"/>
  <c r="R28" i="1"/>
  <c r="N29" i="1"/>
  <c r="O29" i="1"/>
  <c r="P29" i="1"/>
  <c r="Q29" i="1"/>
  <c r="R29" i="1"/>
  <c r="N30" i="1"/>
  <c r="O30" i="1"/>
  <c r="P30" i="1"/>
  <c r="Q30" i="1"/>
  <c r="R30" i="1"/>
  <c r="N31" i="1"/>
  <c r="O31" i="1"/>
  <c r="P31" i="1"/>
  <c r="Q31" i="1"/>
  <c r="R31" i="1"/>
  <c r="N32" i="1"/>
  <c r="O32" i="1"/>
  <c r="P32" i="1"/>
  <c r="Q32" i="1"/>
  <c r="R32" i="1"/>
  <c r="M26" i="1"/>
  <c r="M27" i="1"/>
  <c r="M28" i="1"/>
  <c r="M29" i="1"/>
  <c r="M30" i="1"/>
  <c r="M31" i="1"/>
  <c r="M32" i="1"/>
  <c r="M25" i="1"/>
  <c r="D16" i="1"/>
  <c r="S32" i="1" l="1"/>
  <c r="S25" i="1"/>
  <c r="S30" i="1"/>
  <c r="S31" i="1"/>
  <c r="S29" i="1"/>
  <c r="S28" i="1"/>
  <c r="S27" i="1"/>
  <c r="S26" i="1"/>
  <c r="S37" i="1"/>
  <c r="S35" i="1"/>
  <c r="AD33" i="1"/>
  <c r="AA37" i="1" l="1"/>
  <c r="Z37" i="1"/>
  <c r="Y37" i="1"/>
  <c r="X37" i="1"/>
  <c r="W37" i="1"/>
  <c r="V37" i="1"/>
  <c r="U37" i="1"/>
  <c r="T37" i="1"/>
  <c r="AA35" i="1"/>
  <c r="Z35" i="1"/>
  <c r="Y35" i="1"/>
  <c r="X35" i="1"/>
  <c r="W35" i="1"/>
  <c r="V35" i="1"/>
  <c r="U35" i="1"/>
  <c r="T35" i="1"/>
  <c r="AB33" i="1"/>
  <c r="S33" i="1"/>
  <c r="R33" i="1"/>
  <c r="Q33" i="1"/>
  <c r="P33" i="1"/>
  <c r="O33" i="1"/>
  <c r="V33" i="1" s="1"/>
  <c r="N33" i="1"/>
  <c r="M33" i="1"/>
  <c r="AA32" i="1"/>
  <c r="Z32" i="1"/>
  <c r="Y32" i="1"/>
  <c r="X32" i="1"/>
  <c r="W32" i="1"/>
  <c r="V32" i="1"/>
  <c r="U32" i="1"/>
  <c r="T32" i="1"/>
  <c r="AA31" i="1"/>
  <c r="Z31" i="1"/>
  <c r="Y31" i="1"/>
  <c r="X31" i="1"/>
  <c r="W31" i="1"/>
  <c r="V31" i="1"/>
  <c r="U31" i="1"/>
  <c r="T31" i="1"/>
  <c r="AA30" i="1"/>
  <c r="Z30" i="1"/>
  <c r="Y30" i="1"/>
  <c r="X30" i="1"/>
  <c r="W30" i="1"/>
  <c r="V30" i="1"/>
  <c r="U30" i="1"/>
  <c r="T30" i="1"/>
  <c r="AA29" i="1"/>
  <c r="Z29" i="1"/>
  <c r="Y29" i="1"/>
  <c r="X29" i="1"/>
  <c r="W29" i="1"/>
  <c r="V29" i="1"/>
  <c r="U29" i="1"/>
  <c r="T29" i="1"/>
  <c r="AA28" i="1"/>
  <c r="Z28" i="1"/>
  <c r="Y28" i="1"/>
  <c r="X28" i="1"/>
  <c r="W28" i="1"/>
  <c r="V28" i="1"/>
  <c r="U28" i="1"/>
  <c r="T28" i="1"/>
  <c r="AA27" i="1"/>
  <c r="Z27" i="1"/>
  <c r="Y27" i="1"/>
  <c r="X27" i="1"/>
  <c r="W27" i="1"/>
  <c r="V27" i="1"/>
  <c r="U27" i="1"/>
  <c r="T27" i="1"/>
  <c r="AA26" i="1"/>
  <c r="Z26" i="1"/>
  <c r="Y26" i="1"/>
  <c r="X26" i="1"/>
  <c r="W26" i="1"/>
  <c r="V26" i="1"/>
  <c r="U26" i="1"/>
  <c r="T26" i="1"/>
  <c r="AA25" i="1"/>
  <c r="Z25" i="1"/>
  <c r="Y25" i="1"/>
  <c r="X25" i="1"/>
  <c r="W25" i="1"/>
  <c r="V25" i="1"/>
  <c r="U25" i="1"/>
  <c r="T25" i="1"/>
  <c r="X33" i="1" l="1"/>
  <c r="U33" i="1"/>
  <c r="W33" i="1"/>
  <c r="Y33" i="1"/>
  <c r="Z33" i="1"/>
  <c r="AA33" i="1"/>
  <c r="T33" i="1"/>
</calcChain>
</file>

<file path=xl/sharedStrings.xml><?xml version="1.0" encoding="utf-8"?>
<sst xmlns="http://schemas.openxmlformats.org/spreadsheetml/2006/main" count="101" uniqueCount="65">
  <si>
    <t>Servicio de Planificación y Evaluación</t>
  </si>
  <si>
    <t>RESULTADOS DE LA ENCUESTA DE SATISFACCIÓN DE CLIENTES/USUARIOS</t>
  </si>
  <si>
    <t>PROCESO PC08. GESTIÓN DE LA PRESTACIÓN DE SERVICIOS DE APOYO CIENTÍFICO/TÉCNICO.</t>
  </si>
  <si>
    <r>
      <t>¿Cuál es su grado de satisfacción respecto a la prestación de los</t>
    </r>
    <r>
      <rPr>
        <b/>
        <sz val="18"/>
        <rFont val="Calibri"/>
        <family val="2"/>
        <scheme val="minor"/>
      </rPr>
      <t xml:space="preserve"> servicios de apoyo científico/técnico e instrumental demandados por la actividad práctica docente e investigadora</t>
    </r>
    <r>
      <rPr>
        <sz val="18"/>
        <rFont val="Calibri"/>
        <family val="2"/>
        <scheme val="minor"/>
      </rPr>
      <t>? (Técnicos de Laboratorio de Departamentos, Institutos y Centros de Investigación-UTLA).</t>
    </r>
  </si>
  <si>
    <r>
      <t>Nº ÓPTIMO DE ENCUESTAS RECIBIDAS</t>
    </r>
    <r>
      <rPr>
        <b/>
        <sz val="14"/>
        <color rgb="FFFF0000"/>
        <rFont val="Calibri"/>
        <family val="2"/>
        <scheme val="minor"/>
      </rPr>
      <t>*</t>
    </r>
  </si>
  <si>
    <t>Nº DE ENCUESTAS RECIBIDAS</t>
  </si>
  <si>
    <t>TASA DE RESPUESTA (sobre el nº óptimo)</t>
  </si>
  <si>
    <r>
      <rPr>
        <b/>
        <sz val="12"/>
        <color rgb="FFFF0000"/>
        <rFont val="Calibri"/>
        <family val="2"/>
        <scheme val="minor"/>
      </rPr>
      <t>*</t>
    </r>
    <r>
      <rPr>
        <b/>
        <sz val="12"/>
        <color theme="1"/>
        <rFont val="Calibri"/>
        <family val="2"/>
        <scheme val="minor"/>
      </rPr>
      <t xml:space="preserve"> Nº óptimo de encuestas recibidas: número mínimo de encuestas a recibir para obtener resultados representativos, de acuerdo a un determinado error muestral (en nuestro caso del 10%) y nivel de confianza (en nuestro caso 90%), previamente definidos.</t>
    </r>
  </si>
  <si>
    <t xml:space="preserve">SATISFACCIÓN USUARIOS </t>
  </si>
  <si>
    <t>FRECUENCIAS ABSOLUTAS</t>
  </si>
  <si>
    <t>FRECUENCIAS RELATIVAS</t>
  </si>
  <si>
    <t>FRECUENCIAS POR NIVEL DE SATISFACCIÓN</t>
  </si>
  <si>
    <t>MEDIDAS ESTADISTICAS</t>
  </si>
  <si>
    <t>Muy Insatisfecho (1)</t>
  </si>
  <si>
    <t>Insatisfecho (2)</t>
  </si>
  <si>
    <t>Algo Satisfecho (3)</t>
  </si>
  <si>
    <t>Bastante Satisfecho (4)</t>
  </si>
  <si>
    <t>Muy Satisfecho (5)</t>
  </si>
  <si>
    <t>No sabe/No contesta</t>
  </si>
  <si>
    <t>Total</t>
  </si>
  <si>
    <t>Insatisfacción en % (1+2)</t>
  </si>
  <si>
    <t>Satisfacción en % (3+4+5)</t>
  </si>
  <si>
    <t>Media</t>
  </si>
  <si>
    <t>Desvi. Tipica</t>
  </si>
  <si>
    <t>Mediana</t>
  </si>
  <si>
    <t>Moda</t>
  </si>
  <si>
    <t>TOTAL</t>
  </si>
  <si>
    <t>Global</t>
  </si>
  <si>
    <t>15. Valore el nivel de satisfacción global sobre la prestación de los servicios indicados en esta encuesta.</t>
  </si>
  <si>
    <t>Percepción sobre la mejora</t>
  </si>
  <si>
    <t>16. Valore su nivel de satisfacción global sobre las mejoras percibidas en la prestación de los servicios indicados en esta encuesta.</t>
  </si>
  <si>
    <t>OBSERVACIONES/SUGERENCIAS:</t>
  </si>
  <si>
    <t>1. La accesibilidad al Portal Petrus para la solicitud de servicio y planteamiento de incidencias :</t>
  </si>
  <si>
    <t>2. La resolución de incidencias :</t>
  </si>
  <si>
    <t>3. La disponibilidad y operatividad de los equipos :</t>
  </si>
  <si>
    <t>4. La exactitud y ausencia de errores en la prestación del servicio :</t>
  </si>
  <si>
    <t>5. La adecuación de los canales de comunicación y tecnologías TIC's de soporte para la información :</t>
  </si>
  <si>
    <t>6. El seguimiento del estado y mantenimiento de los equipos e instalaciones :</t>
  </si>
  <si>
    <t>7. La adaptabilidad a las nuevas tecnologías de los medios y equipos utilizados :</t>
  </si>
  <si>
    <t>8. La resolución de sugerencias :</t>
  </si>
  <si>
    <t>Nº DE ENCUESTAS ENVIADAS</t>
  </si>
  <si>
    <t>TASA DE RESPUESTA</t>
  </si>
  <si>
    <r>
      <t xml:space="preserve">* </t>
    </r>
    <r>
      <rPr>
        <b/>
        <sz val="14"/>
        <rFont val="Calibri"/>
        <family val="2"/>
        <scheme val="minor"/>
      </rPr>
      <t xml:space="preserve">Tasa de respuesta: indicador que representa el porcentaje de respuestas obtenidas. Este indicador se ha calculado como el cociente entre el nº de encuestas recibidas y el nº de encuestas enviadas. </t>
    </r>
  </si>
  <si>
    <t>Desvi, Tipica</t>
  </si>
  <si>
    <t>NS/NC</t>
  </si>
  <si>
    <t>[1. La accesibilidad al Portal Petrus para la solicitud de servicio y planteamiento de incidencias :] Para conocer su grado de satisfacción conrespecto a la prestación de los servicios de apoyo científico/técnico e instrumental demandados por la activi</t>
  </si>
  <si>
    <t>[2. La resolución de incidencias :] Para conocer su grado de satisfacción conrespecto a la prestación de los servicios de apoyo científico/técnico e instrumental demandados por la actividad práctica docente e investigadora, le agradecerímos responda</t>
  </si>
  <si>
    <t>[3. La disponibilidad y operatividad de los equipos :] Para conocer su grado de satisfacción conrespecto a la prestación de los servicios de apoyo científico/técnico e instrumental demandados por la actividad práctica docente e investigadora, le agrad</t>
  </si>
  <si>
    <t>[4. La exactitud y ausencia de errores en la prestación del servicio :] Para conocer su grado de satisfacción conrespecto a la prestación de los servicios de apoyo científico/técnico e instrumental demandados por la actividad práctica docente e inves</t>
  </si>
  <si>
    <t>[5. La adecuación de los canales de comunicación y tecnologías TIC's de soporte para la información :] Para conocer su grado de satisfacción conrespecto a la prestación de los servicios de apoyo científico/técnico e instrumental demandados por la a</t>
  </si>
  <si>
    <t>[6. El seguimiento del estado y mantenimiento de los equipos e instalaciones :] Para conocer su grado de satisfacción conrespecto a la prestación de los servicios de apoyo científico/técnico e instrumental demandados por la actividad práctica docente</t>
  </si>
  <si>
    <t>[7. La adaptabilidad a las nuevas tecnologías de los medios y equipos utilizados :] Para conocer su grado de satisfacción conrespecto a la prestación de los servicios de apoyo científico/técnico e instrumental demandados por la actividad práctica doc</t>
  </si>
  <si>
    <t>[8. La resolución de sugerencias :] Para conocer su grado de satisfacción conrespecto a la prestación de los servicios de apoyo científico/técnico e instrumental demandados por la actividad práctica docente e investigadora, le agradecerímos responda</t>
  </si>
  <si>
    <t>[9. Valore el nivel de satisfacción global sobre la prestación de los servicios indicados en esta encuesta.] Para conocer su grado de satisfacción conrespecto a la prestación de los servicios de apoyo científico/técnico e instrumental demandados por</t>
  </si>
  <si>
    <t>[10. Valore su nivel de satisfacción global sobre las mejoras percibidas en la prestación de los servicios indicados en esta encuesta.] Para conocer su grado de satisfacción conrespecto a la prestación de los servicios de apoyo científico/técnico e i</t>
  </si>
  <si>
    <r>
      <t xml:space="preserve">* </t>
    </r>
    <r>
      <rPr>
        <b/>
        <sz val="14"/>
        <rFont val="Calibri"/>
        <family val="2"/>
        <scheme val="minor"/>
      </rPr>
      <t>Tasa de respuesta (sobre el número óptimo): indicador que representa el porcentaje de respuestas obtenidas. Este indicador se ha calculado como el cociente entre el nº de encuestas recibidas y el nº óptimo de encuestas recibidas. Para aquellos casos en los que se hayan recibido un nº mayor de encuesta al óptimo, se computa tasa de respuesta(sobre el nº óptimo) = 100%.</t>
    </r>
  </si>
  <si>
    <t>AÑO 2025</t>
  </si>
  <si>
    <t>Deberían ser mucho más accesibles e intuitivas  las opciones para acceder al servicio</t>
  </si>
  <si>
    <t>En numerosas ocasiones nuestro compañero, como desarrollador del portal PETRUS, ha tenido que dedicar mucho de su tiempo al mantenimiento/actualización del portal, como tarea adicional a las múltiples que ya tiene asignadas. Esta tarea es además de una alta responsabilidad, dado que impacta en el mantenimiento de un servicio usado por mas compañeros. Por lo tanto. debería tener algún tipo de reconocimiento o remuneración adicional.</t>
  </si>
  <si>
    <t>Excelentes profesionales</t>
  </si>
  <si>
    <t>Muy bien.</t>
  </si>
  <si>
    <t>Muy satisfecho con el servicio.</t>
  </si>
  <si>
    <t>Se le debe de dotar de más recursos para proceder a la actualización del software de gestión.</t>
  </si>
  <si>
    <t>Tenemos mucha suerte de las personas que trabajan para nuestro departamento. Son eficaces y y trabajadoras.</t>
  </si>
  <si>
    <t>Todo en orden hasta ahora. Muchas gracias.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</si>
</sst>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
    <numFmt numFmtId="166" formatCode="####.0"/>
    <numFmt numFmtId="167" formatCode="####"/>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2"/>
      <name val="Arial"/>
      <family val="2"/>
    </font>
    <font>
      <sz val="14"/>
      <name val="Calibri"/>
      <family val="2"/>
      <scheme val="minor"/>
    </font>
    <font>
      <b/>
      <sz val="14"/>
      <name val="Calibri"/>
      <family val="2"/>
      <scheme val="minor"/>
    </font>
    <font>
      <sz val="14"/>
      <color theme="1"/>
      <name val="Calibri"/>
      <family val="2"/>
      <scheme val="minor"/>
    </font>
    <font>
      <sz val="18"/>
      <name val="Calibri"/>
      <family val="2"/>
      <scheme val="minor"/>
    </font>
    <font>
      <b/>
      <sz val="18"/>
      <name val="Calibri"/>
      <family val="2"/>
      <scheme val="minor"/>
    </font>
    <font>
      <sz val="18"/>
      <color theme="1"/>
      <name val="Calibri"/>
      <family val="2"/>
      <scheme val="minor"/>
    </font>
    <font>
      <b/>
      <sz val="10"/>
      <name val="Arial"/>
      <family val="2"/>
    </font>
    <font>
      <b/>
      <sz val="16"/>
      <color theme="0"/>
      <name val="Calibri"/>
      <family val="2"/>
      <scheme val="minor"/>
    </font>
    <font>
      <b/>
      <sz val="14"/>
      <color rgb="FFFF0000"/>
      <name val="Calibri"/>
      <family val="2"/>
      <scheme val="minor"/>
    </font>
    <font>
      <b/>
      <sz val="12"/>
      <color theme="1"/>
      <name val="Calibri"/>
      <family val="2"/>
      <scheme val="minor"/>
    </font>
    <font>
      <b/>
      <sz val="12"/>
      <color rgb="FFFF0000"/>
      <name val="Calibri"/>
      <family val="2"/>
      <scheme val="minor"/>
    </font>
    <font>
      <b/>
      <sz val="16"/>
      <color rgb="FFFF0000"/>
      <name val="Calibri"/>
      <family val="2"/>
      <scheme val="minor"/>
    </font>
    <font>
      <b/>
      <sz val="12"/>
      <name val="Calibri"/>
      <family val="2"/>
      <scheme val="minor"/>
    </font>
    <font>
      <b/>
      <sz val="11"/>
      <name val="Calibri"/>
      <family val="2"/>
      <scheme val="minor"/>
    </font>
    <font>
      <sz val="14"/>
      <color indexed="8"/>
      <name val="Calibri"/>
      <family val="2"/>
      <scheme val="minor"/>
    </font>
    <font>
      <b/>
      <sz val="16"/>
      <color indexed="8"/>
      <name val="Calibri"/>
      <family val="2"/>
      <scheme val="minor"/>
    </font>
    <font>
      <b/>
      <sz val="16"/>
      <color theme="1"/>
      <name val="Calibri"/>
      <family val="2"/>
      <scheme val="minor"/>
    </font>
    <font>
      <sz val="16"/>
      <color indexed="8"/>
      <name val="Calibri"/>
      <family val="2"/>
      <scheme val="minor"/>
    </font>
    <font>
      <sz val="14"/>
      <color indexed="8"/>
      <name val="Arial"/>
      <family val="2"/>
    </font>
    <font>
      <b/>
      <i/>
      <sz val="14"/>
      <name val="Calibri"/>
      <family val="2"/>
      <scheme val="minor"/>
    </font>
    <font>
      <b/>
      <sz val="22"/>
      <color theme="1"/>
      <name val="Calibri"/>
      <family val="2"/>
      <scheme val="minor"/>
    </font>
  </fonts>
  <fills count="12">
    <fill>
      <patternFill patternType="none"/>
    </fill>
    <fill>
      <patternFill patternType="gray125"/>
    </fill>
    <fill>
      <patternFill patternType="solid">
        <fgColor theme="5" tint="-0.249977111117893"/>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00B0F0"/>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2"/>
        <bgColor indexed="64"/>
      </patternFill>
    </fill>
    <fill>
      <patternFill patternType="solid">
        <fgColor theme="9" tint="0.7999816888943144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bottom/>
      <diagonal/>
    </border>
    <border>
      <left style="thin">
        <color indexed="8"/>
      </left>
      <right style="medium">
        <color indexed="8"/>
      </right>
      <top/>
      <bottom/>
      <diagonal/>
    </border>
  </borders>
  <cellStyleXfs count="6">
    <xf numFmtId="0" fontId="0"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cellStyleXfs>
  <cellXfs count="102">
    <xf numFmtId="0" fontId="0" fillId="0" borderId="0" xfId="0"/>
    <xf numFmtId="0" fontId="4" fillId="0" borderId="0" xfId="2" applyAlignment="1"/>
    <xf numFmtId="10" fontId="5" fillId="0" borderId="0" xfId="2" applyNumberFormat="1" applyFont="1" applyAlignment="1"/>
    <xf numFmtId="0" fontId="4" fillId="0" borderId="0" xfId="2"/>
    <xf numFmtId="0" fontId="6" fillId="0" borderId="0" xfId="2" applyFont="1"/>
    <xf numFmtId="0" fontId="6" fillId="0" borderId="0" xfId="2" applyFont="1" applyAlignment="1"/>
    <xf numFmtId="0" fontId="6" fillId="0" borderId="0" xfId="2" applyFont="1" applyAlignment="1">
      <alignment horizontal="center"/>
    </xf>
    <xf numFmtId="0" fontId="8" fillId="0" borderId="0" xfId="0" applyFont="1"/>
    <xf numFmtId="0" fontId="11" fillId="0" borderId="0" xfId="0" applyFont="1"/>
    <xf numFmtId="0" fontId="12" fillId="0" borderId="0" xfId="0" applyFont="1" applyAlignment="1">
      <alignment horizontal="center" vertical="center" wrapText="1" shrinkToFit="1"/>
    </xf>
    <xf numFmtId="0" fontId="13" fillId="2" borderId="0" xfId="0" applyFont="1" applyFill="1" applyAlignment="1">
      <alignment horizontal="center" vertical="center" wrapText="1" shrinkToFit="1"/>
    </xf>
    <xf numFmtId="0" fontId="7" fillId="4" borderId="4" xfId="0" applyFont="1" applyFill="1" applyBorder="1" applyAlignment="1">
      <alignment horizontal="center" vertical="center" wrapText="1" shrinkToFit="1"/>
    </xf>
    <xf numFmtId="0" fontId="7" fillId="0" borderId="0" xfId="0" applyFont="1" applyAlignment="1">
      <alignment horizontal="center" vertical="center" wrapText="1" shrinkToFit="1"/>
    </xf>
    <xf numFmtId="0" fontId="8" fillId="0" borderId="0" xfId="0" applyFont="1" applyAlignment="1">
      <alignment horizontal="center" vertical="center" wrapText="1"/>
    </xf>
    <xf numFmtId="10" fontId="7" fillId="4" borderId="4" xfId="0" applyNumberFormat="1" applyFont="1" applyFill="1" applyBorder="1" applyAlignment="1">
      <alignment horizontal="center" vertical="center" wrapText="1" shrinkToFit="1"/>
    </xf>
    <xf numFmtId="0" fontId="15" fillId="0" borderId="0" xfId="0" applyFont="1"/>
    <xf numFmtId="0" fontId="17" fillId="0" borderId="0" xfId="0" applyFont="1"/>
    <xf numFmtId="0" fontId="19" fillId="8" borderId="13"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3" fillId="9" borderId="13" xfId="0" applyFont="1" applyFill="1" applyBorder="1" applyAlignment="1">
      <alignment horizontal="center" vertical="center" wrapText="1"/>
    </xf>
    <xf numFmtId="164" fontId="20" fillId="0" borderId="4" xfId="4" applyNumberFormat="1" applyFont="1" applyBorder="1" applyAlignment="1">
      <alignment horizontal="center" vertical="center" wrapText="1"/>
    </xf>
    <xf numFmtId="10" fontId="20" fillId="0" borderId="4" xfId="1" applyNumberFormat="1" applyFont="1" applyBorder="1" applyAlignment="1">
      <alignment horizontal="center" vertical="center" wrapText="1"/>
    </xf>
    <xf numFmtId="10" fontId="8" fillId="0" borderId="4" xfId="0" applyNumberFormat="1" applyFont="1" applyBorder="1" applyAlignment="1">
      <alignment horizontal="center" vertical="center" wrapText="1"/>
    </xf>
    <xf numFmtId="165" fontId="20" fillId="0" borderId="4" xfId="5" applyNumberFormat="1" applyFont="1" applyBorder="1" applyAlignment="1">
      <alignment horizontal="center" vertical="center" wrapText="1"/>
    </xf>
    <xf numFmtId="164" fontId="20" fillId="0" borderId="4" xfId="5" applyNumberFormat="1" applyFont="1" applyBorder="1" applyAlignment="1">
      <alignment horizontal="center" vertical="center" wrapText="1"/>
    </xf>
    <xf numFmtId="0" fontId="6" fillId="0" borderId="0" xfId="5" applyFont="1" applyAlignment="1">
      <alignment horizontal="center" vertical="center"/>
    </xf>
    <xf numFmtId="164" fontId="21" fillId="10" borderId="14" xfId="5" applyNumberFormat="1" applyFont="1" applyFill="1" applyBorder="1" applyAlignment="1">
      <alignment horizontal="center" vertical="center" wrapText="1"/>
    </xf>
    <xf numFmtId="10" fontId="22" fillId="10" borderId="14" xfId="0" applyNumberFormat="1" applyFont="1" applyFill="1" applyBorder="1" applyAlignment="1">
      <alignment horizontal="center" vertical="center" wrapText="1"/>
    </xf>
    <xf numFmtId="165" fontId="21" fillId="10" borderId="14" xfId="5" applyNumberFormat="1" applyFont="1" applyFill="1" applyBorder="1" applyAlignment="1">
      <alignment horizontal="center" vertical="center" wrapText="1"/>
    </xf>
    <xf numFmtId="165" fontId="23" fillId="5" borderId="14" xfId="5" applyNumberFormat="1" applyFont="1" applyFill="1" applyBorder="1" applyAlignment="1">
      <alignment horizontal="center" vertical="center" wrapText="1"/>
    </xf>
    <xf numFmtId="164" fontId="24" fillId="5" borderId="14" xfId="5" applyNumberFormat="1" applyFont="1" applyFill="1" applyBorder="1" applyAlignment="1">
      <alignment horizontal="center" vertical="center" wrapText="1"/>
    </xf>
    <xf numFmtId="0" fontId="0" fillId="0" borderId="0" xfId="0" applyBorder="1" applyAlignment="1">
      <alignment horizontal="left" vertical="center"/>
    </xf>
    <xf numFmtId="0" fontId="8" fillId="0" borderId="0" xfId="0" applyFont="1" applyBorder="1" applyAlignment="1">
      <alignment horizontal="left" vertical="center" wrapText="1"/>
    </xf>
    <xf numFmtId="0" fontId="19" fillId="8" borderId="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0" borderId="4" xfId="0" applyFont="1" applyBorder="1" applyAlignment="1">
      <alignment horizontal="left" vertical="center" wrapText="1"/>
    </xf>
    <xf numFmtId="0" fontId="4" fillId="0" borderId="0" xfId="5"/>
    <xf numFmtId="164" fontId="20" fillId="0" borderId="0" xfId="5" applyNumberFormat="1" applyFont="1" applyBorder="1" applyAlignment="1">
      <alignment horizontal="center" vertical="center" wrapText="1"/>
    </xf>
    <xf numFmtId="0" fontId="8" fillId="0" borderId="0" xfId="0" applyFont="1" applyBorder="1" applyAlignment="1">
      <alignment horizontal="center" vertical="center" wrapText="1"/>
    </xf>
    <xf numFmtId="10" fontId="8" fillId="0" borderId="0" xfId="1" applyNumberFormat="1" applyFont="1" applyBorder="1" applyAlignment="1">
      <alignment horizontal="center" vertical="center" wrapText="1"/>
    </xf>
    <xf numFmtId="165" fontId="20" fillId="0" borderId="15" xfId="5" applyNumberFormat="1" applyFont="1" applyBorder="1" applyAlignment="1">
      <alignment horizontal="center" vertical="center"/>
    </xf>
    <xf numFmtId="166" fontId="20" fillId="0" borderId="15" xfId="5" applyNumberFormat="1" applyFont="1" applyBorder="1" applyAlignment="1">
      <alignment horizontal="center" vertical="center"/>
    </xf>
    <xf numFmtId="164" fontId="20" fillId="0" borderId="16" xfId="5" applyNumberFormat="1" applyFont="1" applyBorder="1" applyAlignment="1">
      <alignment horizontal="center" vertical="center"/>
    </xf>
    <xf numFmtId="0" fontId="0" fillId="0" borderId="0" xfId="0" applyBorder="1"/>
    <xf numFmtId="0" fontId="3" fillId="0" borderId="0" xfId="0" applyFont="1" applyBorder="1" applyAlignment="1">
      <alignment horizontal="left" vertical="center" wrapText="1"/>
    </xf>
    <xf numFmtId="164" fontId="20" fillId="0" borderId="0" xfId="3" applyNumberFormat="1" applyFont="1" applyBorder="1" applyAlignment="1">
      <alignment horizontal="right" vertical="top"/>
    </xf>
    <xf numFmtId="10" fontId="20" fillId="0" borderId="0" xfId="1" applyNumberFormat="1" applyFont="1" applyBorder="1" applyAlignment="1">
      <alignment horizontal="right" vertical="top"/>
    </xf>
    <xf numFmtId="10" fontId="8" fillId="0" borderId="0" xfId="0" applyNumberFormat="1" applyFont="1" applyBorder="1" applyAlignment="1">
      <alignment horizontal="center" vertical="center" wrapText="1"/>
    </xf>
    <xf numFmtId="165" fontId="20" fillId="0" borderId="0" xfId="5" applyNumberFormat="1" applyFont="1" applyBorder="1" applyAlignment="1">
      <alignment horizontal="right" vertical="top"/>
    </xf>
    <xf numFmtId="164" fontId="20" fillId="0" borderId="0" xfId="5" applyNumberFormat="1" applyFont="1" applyBorder="1" applyAlignment="1">
      <alignment horizontal="right" vertical="top"/>
    </xf>
    <xf numFmtId="0" fontId="6" fillId="0" borderId="0" xfId="0" applyFont="1" applyFill="1" applyBorder="1" applyAlignment="1">
      <alignment horizontal="center"/>
    </xf>
    <xf numFmtId="0" fontId="0" fillId="0" borderId="0" xfId="0" applyFont="1" applyFill="1" applyAlignment="1"/>
    <xf numFmtId="0" fontId="25" fillId="0" borderId="0" xfId="0" applyFont="1" applyFill="1" applyBorder="1" applyAlignment="1">
      <alignment horizontal="left" vertical="center"/>
    </xf>
    <xf numFmtId="0" fontId="7" fillId="0" borderId="0" xfId="0" applyFont="1" applyBorder="1" applyAlignment="1">
      <alignment horizontal="left" vertical="center"/>
    </xf>
    <xf numFmtId="0" fontId="6" fillId="0" borderId="0" xfId="0" applyFont="1" applyBorder="1" applyAlignment="1">
      <alignment horizontal="center"/>
    </xf>
    <xf numFmtId="10" fontId="6" fillId="0" borderId="0" xfId="1" applyNumberFormat="1" applyFont="1" applyBorder="1" applyAlignment="1">
      <alignment horizontal="center"/>
    </xf>
    <xf numFmtId="10" fontId="0" fillId="0" borderId="0" xfId="0" applyNumberFormat="1"/>
    <xf numFmtId="0" fontId="19" fillId="8" borderId="0" xfId="0" applyFont="1" applyFill="1" applyBorder="1" applyAlignment="1">
      <alignment vertical="center" wrapText="1"/>
    </xf>
    <xf numFmtId="0" fontId="7" fillId="0" borderId="0" xfId="0" applyFont="1" applyAlignment="1">
      <alignment horizontal="center" vertical="center" wrapText="1" shrinkToFit="1"/>
    </xf>
    <xf numFmtId="167" fontId="20" fillId="0" borderId="4" xfId="5" applyNumberFormat="1" applyFont="1" applyBorder="1" applyAlignment="1">
      <alignment horizontal="center" vertical="center" wrapText="1"/>
    </xf>
    <xf numFmtId="2" fontId="20" fillId="0" borderId="4" xfId="5" applyNumberFormat="1" applyFont="1" applyBorder="1" applyAlignment="1">
      <alignment horizontal="center" vertical="center" wrapText="1"/>
    </xf>
    <xf numFmtId="0" fontId="26" fillId="8" borderId="8" xfId="0" applyFont="1" applyFill="1" applyBorder="1" applyAlignment="1">
      <alignment horizontal="center" vertical="center"/>
    </xf>
    <xf numFmtId="0" fontId="26" fillId="8" borderId="0" xfId="0" applyFont="1" applyFill="1" applyBorder="1" applyAlignment="1">
      <alignment horizontal="center" vertical="center"/>
    </xf>
    <xf numFmtId="0" fontId="7" fillId="3" borderId="1" xfId="0" applyFont="1" applyFill="1" applyBorder="1" applyAlignment="1">
      <alignment horizontal="center" vertical="center" wrapText="1" shrinkToFit="1"/>
    </xf>
    <xf numFmtId="0" fontId="7" fillId="3" borderId="2" xfId="0" applyFont="1" applyFill="1" applyBorder="1" applyAlignment="1">
      <alignment horizontal="center" vertical="center" wrapText="1" shrinkToFit="1"/>
    </xf>
    <xf numFmtId="0" fontId="7" fillId="3" borderId="3" xfId="0" applyFont="1" applyFill="1" applyBorder="1" applyAlignment="1">
      <alignment horizontal="center" vertical="center" wrapText="1" shrinkToFit="1"/>
    </xf>
    <xf numFmtId="0" fontId="20" fillId="0" borderId="4" xfId="3" applyFont="1" applyBorder="1" applyAlignment="1">
      <alignment horizontal="left" vertical="center" wrapText="1"/>
    </xf>
    <xf numFmtId="0" fontId="20" fillId="0" borderId="1" xfId="3" applyFont="1" applyBorder="1" applyAlignment="1">
      <alignment horizontal="left"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6" fillId="0" borderId="0" xfId="2" applyFont="1" applyAlignment="1">
      <alignment horizontal="center" vertical="center" wrapText="1"/>
    </xf>
    <xf numFmtId="0" fontId="7" fillId="0" borderId="0" xfId="0" applyFont="1" applyAlignment="1">
      <alignment horizontal="center" vertical="center" wrapText="1" shrinkToFit="1"/>
    </xf>
    <xf numFmtId="0" fontId="9" fillId="0" borderId="0" xfId="0" applyFont="1" applyAlignment="1">
      <alignment horizontal="center" vertical="center" wrapText="1" shrinkToFit="1"/>
    </xf>
    <xf numFmtId="0" fontId="7" fillId="7" borderId="5"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18" fillId="6" borderId="5" xfId="0" applyFont="1" applyFill="1" applyBorder="1" applyAlignment="1">
      <alignment horizontal="center" vertical="center"/>
    </xf>
    <xf numFmtId="0" fontId="18" fillId="6" borderId="6" xfId="0" applyFont="1" applyFill="1" applyBorder="1" applyAlignment="1">
      <alignment horizontal="center" vertical="center"/>
    </xf>
    <xf numFmtId="0" fontId="18" fillId="6" borderId="7" xfId="0" applyFont="1" applyFill="1" applyBorder="1" applyAlignment="1">
      <alignment horizontal="center" vertical="center"/>
    </xf>
    <xf numFmtId="0" fontId="18" fillId="6" borderId="10" xfId="0" applyFont="1" applyFill="1" applyBorder="1" applyAlignment="1">
      <alignment horizontal="center" vertical="center"/>
    </xf>
    <xf numFmtId="0" fontId="18" fillId="6" borderId="11" xfId="0" applyFont="1" applyFill="1" applyBorder="1" applyAlignment="1">
      <alignment horizontal="center" vertical="center"/>
    </xf>
    <xf numFmtId="0" fontId="18" fillId="6" borderId="12" xfId="0" applyFont="1" applyFill="1" applyBorder="1" applyAlignment="1">
      <alignment horizontal="center" vertical="center"/>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10" borderId="10" xfId="0" applyFont="1" applyFill="1" applyBorder="1" applyAlignment="1">
      <alignment horizontal="left" vertical="center"/>
    </xf>
    <xf numFmtId="0" fontId="3" fillId="10" borderId="11" xfId="0" applyFont="1" applyFill="1" applyBorder="1" applyAlignment="1">
      <alignment horizontal="left" vertical="center"/>
    </xf>
    <xf numFmtId="0" fontId="3" fillId="10" borderId="12" xfId="0" applyFont="1" applyFill="1" applyBorder="1" applyAlignment="1">
      <alignment horizontal="left" vertical="center"/>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11" borderId="11" xfId="0" applyFont="1" applyFill="1" applyBorder="1" applyAlignment="1">
      <alignment horizontal="left" vertical="top"/>
    </xf>
    <xf numFmtId="0" fontId="8" fillId="11" borderId="2" xfId="0" applyFont="1" applyFill="1" applyBorder="1" applyAlignment="1">
      <alignment horizontal="left" vertical="top" wrapText="1"/>
    </xf>
  </cellXfs>
  <cellStyles count="6">
    <cellStyle name="Cabecera Vicerrectorado" xfId="2" xr:uid="{00000000-0005-0000-0000-000000000000}"/>
    <cellStyle name="Normal" xfId="0" builtinId="0"/>
    <cellStyle name="Normal_Hoja1" xfId="5" xr:uid="{00000000-0005-0000-0000-000002000000}"/>
    <cellStyle name="Normal_Hoja1_1" xfId="3" xr:uid="{00000000-0005-0000-0000-000003000000}"/>
    <cellStyle name="Normal_Hoja1_2" xfId="4" xr:uid="{00000000-0005-0000-0000-000004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921906891547944"/>
          <c:y val="7.9331420558731922E-2"/>
          <c:w val="0.82164700372932264"/>
          <c:h val="0.71812708506098832"/>
        </c:manualLayout>
      </c:layout>
      <c:barChart>
        <c:barDir val="bar"/>
        <c:grouping val="clustered"/>
        <c:varyColors val="0"/>
        <c:ser>
          <c:idx val="0"/>
          <c:order val="0"/>
          <c:tx>
            <c:v>PERCEPCIÓN SOBRE LA MEJORA</c:v>
          </c:tx>
          <c:invertIfNegative val="0"/>
          <c:dLbls>
            <c:spPr>
              <a:noFill/>
              <a:ln>
                <a:noFill/>
              </a:ln>
            </c:spPr>
            <c:txPr>
              <a:bodyPr/>
              <a:lstStyle/>
              <a:p>
                <a:pPr>
                  <a:defRPr sz="1600" b="1">
                    <a:solidFill>
                      <a:schemeClr val="accent6">
                        <a:lumMod val="50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Hoja1!$T$34:$Y$34</c:f>
              <c:strCache>
                <c:ptCount val="6"/>
                <c:pt idx="0">
                  <c:v>Muy Insatisfecho (1)</c:v>
                </c:pt>
                <c:pt idx="1">
                  <c:v>Insatisfecho (2)</c:v>
                </c:pt>
                <c:pt idx="2">
                  <c:v>Algo Satisfecho (3)</c:v>
                </c:pt>
                <c:pt idx="3">
                  <c:v>Bastante Satisfecho (4)</c:v>
                </c:pt>
                <c:pt idx="4">
                  <c:v>Muy Satisfecho (5)</c:v>
                </c:pt>
                <c:pt idx="5">
                  <c:v>No sabe/No contesta</c:v>
                </c:pt>
              </c:strCache>
            </c:strRef>
          </c:cat>
          <c:val>
            <c:numRef>
              <c:f>Hoja1!$T$37:$Y$37</c:f>
              <c:numCache>
                <c:formatCode>0.00%</c:formatCode>
                <c:ptCount val="6"/>
                <c:pt idx="0">
                  <c:v>2.7397260273972601E-2</c:v>
                </c:pt>
                <c:pt idx="1">
                  <c:v>1.3698630136986301E-2</c:v>
                </c:pt>
                <c:pt idx="2">
                  <c:v>4.1095890410958902E-2</c:v>
                </c:pt>
                <c:pt idx="3">
                  <c:v>0.15068493150684931</c:v>
                </c:pt>
                <c:pt idx="4">
                  <c:v>0.65753424657534243</c:v>
                </c:pt>
                <c:pt idx="5">
                  <c:v>0.1095890410958904</c:v>
                </c:pt>
              </c:numCache>
            </c:numRef>
          </c:val>
          <c:extLst>
            <c:ext xmlns:c16="http://schemas.microsoft.com/office/drawing/2014/chart" uri="{C3380CC4-5D6E-409C-BE32-E72D297353CC}">
              <c16:uniqueId val="{00000000-52F6-4BFC-B13E-6C05D8D1568B}"/>
            </c:ext>
          </c:extLst>
        </c:ser>
        <c:dLbls>
          <c:showLegendKey val="0"/>
          <c:showVal val="0"/>
          <c:showCatName val="0"/>
          <c:showSerName val="0"/>
          <c:showPercent val="0"/>
          <c:showBubbleSize val="0"/>
        </c:dLbls>
        <c:gapWidth val="150"/>
        <c:axId val="234058088"/>
        <c:axId val="235281888"/>
      </c:barChart>
      <c:catAx>
        <c:axId val="234058088"/>
        <c:scaling>
          <c:orientation val="minMax"/>
        </c:scaling>
        <c:delete val="0"/>
        <c:axPos val="l"/>
        <c:numFmt formatCode="General" sourceLinked="0"/>
        <c:majorTickMark val="out"/>
        <c:minorTickMark val="none"/>
        <c:tickLblPos val="nextTo"/>
        <c:spPr>
          <a:ln>
            <a:solidFill>
              <a:srgbClr val="C0504D">
                <a:lumMod val="75000"/>
              </a:srgbClr>
            </a:solidFill>
          </a:ln>
        </c:spPr>
        <c:txPr>
          <a:bodyPr/>
          <a:lstStyle/>
          <a:p>
            <a:pPr>
              <a:defRPr sz="1600" b="1">
                <a:solidFill>
                  <a:schemeClr val="accent1">
                    <a:lumMod val="75000"/>
                  </a:schemeClr>
                </a:solidFill>
              </a:defRPr>
            </a:pPr>
            <a:endParaRPr lang="es-ES"/>
          </a:p>
        </c:txPr>
        <c:crossAx val="235281888"/>
        <c:crosses val="autoZero"/>
        <c:auto val="1"/>
        <c:lblAlgn val="ctr"/>
        <c:lblOffset val="100"/>
        <c:noMultiLvlLbl val="0"/>
      </c:catAx>
      <c:valAx>
        <c:axId val="235281888"/>
        <c:scaling>
          <c:orientation val="minMax"/>
        </c:scaling>
        <c:delete val="0"/>
        <c:axPos val="b"/>
        <c:numFmt formatCode="0.00%" sourceLinked="1"/>
        <c:majorTickMark val="out"/>
        <c:minorTickMark val="none"/>
        <c:tickLblPos val="nextTo"/>
        <c:spPr>
          <a:ln>
            <a:solidFill>
              <a:srgbClr val="C0504D">
                <a:lumMod val="75000"/>
              </a:srgbClr>
            </a:solidFill>
          </a:ln>
        </c:spPr>
        <c:txPr>
          <a:bodyPr/>
          <a:lstStyle/>
          <a:p>
            <a:pPr>
              <a:defRPr sz="1600" b="1">
                <a:solidFill>
                  <a:schemeClr val="accent1">
                    <a:lumMod val="75000"/>
                  </a:schemeClr>
                </a:solidFill>
              </a:defRPr>
            </a:pPr>
            <a:endParaRPr lang="es-ES"/>
          </a:p>
        </c:txPr>
        <c:crossAx val="234058088"/>
        <c:crosses val="autoZero"/>
        <c:crossBetween val="between"/>
      </c:valAx>
      <c:spPr>
        <a:noFill/>
        <a:ln>
          <a:noFill/>
        </a:ln>
      </c:spPr>
    </c:plotArea>
    <c:legend>
      <c:legendPos val="r"/>
      <c:legendEntry>
        <c:idx val="0"/>
        <c:txPr>
          <a:bodyPr/>
          <a:lstStyle/>
          <a:p>
            <a:pPr>
              <a:defRPr sz="2400" b="1" i="0"/>
            </a:pPr>
            <a:endParaRPr lang="es-ES"/>
          </a:p>
        </c:txPr>
      </c:legendEntry>
      <c:layout>
        <c:manualLayout>
          <c:xMode val="edge"/>
          <c:yMode val="edge"/>
          <c:x val="0.26912405737802431"/>
          <c:y val="0.90157350155597449"/>
          <c:w val="0.51281014344506026"/>
          <c:h val="6.3079992841803892E-2"/>
        </c:manualLayout>
      </c:layout>
      <c:overlay val="0"/>
      <c:txPr>
        <a:bodyPr/>
        <a:lstStyle/>
        <a:p>
          <a:pPr>
            <a:defRPr sz="2400" i="0"/>
          </a:pPr>
          <a:endParaRPr lang="es-ES"/>
        </a:p>
      </c:txPr>
    </c:legend>
    <c:plotVisOnly val="1"/>
    <c:dispBlanksAs val="gap"/>
    <c:showDLblsOverMax val="0"/>
  </c:chart>
  <c:spPr>
    <a:noFill/>
    <a:ln>
      <a:noFill/>
    </a:ln>
  </c:spPr>
  <c:printSettings>
    <c:headerFooter/>
    <c:pageMargins b="0.75000000000000167" l="0.70000000000000062" r="0.70000000000000062" t="0.7500000000000016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1291705349059"/>
          <c:y val="5.5233853006681516E-2"/>
          <c:w val="0.78701491134568879"/>
          <c:h val="0.74690128544622369"/>
        </c:manualLayout>
      </c:layout>
      <c:barChart>
        <c:barDir val="bar"/>
        <c:grouping val="clustered"/>
        <c:varyColors val="0"/>
        <c:ser>
          <c:idx val="0"/>
          <c:order val="0"/>
          <c:tx>
            <c:v>SATISFACCIÓN GLOBAL</c:v>
          </c:tx>
          <c:invertIfNegative val="0"/>
          <c:dLbls>
            <c:spPr>
              <a:solidFill>
                <a:sysClr val="window" lastClr="FFFFFF"/>
              </a:solidFill>
            </c:spPr>
            <c:txPr>
              <a:bodyPr/>
              <a:lstStyle/>
              <a:p>
                <a:pPr>
                  <a:defRPr sz="1600" b="1">
                    <a:solidFill>
                      <a:schemeClr val="accent6">
                        <a:lumMod val="50000"/>
                      </a:schemeClr>
                    </a:solidFill>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Hoja1!$T$34:$Y$34</c:f>
              <c:strCache>
                <c:ptCount val="6"/>
                <c:pt idx="0">
                  <c:v>Muy Insatisfecho (1)</c:v>
                </c:pt>
                <c:pt idx="1">
                  <c:v>Insatisfecho (2)</c:v>
                </c:pt>
                <c:pt idx="2">
                  <c:v>Algo Satisfecho (3)</c:v>
                </c:pt>
                <c:pt idx="3">
                  <c:v>Bastante Satisfecho (4)</c:v>
                </c:pt>
                <c:pt idx="4">
                  <c:v>Muy Satisfecho (5)</c:v>
                </c:pt>
                <c:pt idx="5">
                  <c:v>No sabe/No contesta</c:v>
                </c:pt>
              </c:strCache>
            </c:strRef>
          </c:cat>
          <c:val>
            <c:numRef>
              <c:f>Hoja1!$T$35:$Y$35</c:f>
              <c:numCache>
                <c:formatCode>0.00%</c:formatCode>
                <c:ptCount val="6"/>
                <c:pt idx="0">
                  <c:v>1.3698630136986301E-2</c:v>
                </c:pt>
                <c:pt idx="1">
                  <c:v>2.7397260273972601E-2</c:v>
                </c:pt>
                <c:pt idx="2">
                  <c:v>2.7397260273972601E-2</c:v>
                </c:pt>
                <c:pt idx="3">
                  <c:v>0.17808219178082191</c:v>
                </c:pt>
                <c:pt idx="4">
                  <c:v>0.73972602739726023</c:v>
                </c:pt>
                <c:pt idx="5">
                  <c:v>1.3698630136986301E-2</c:v>
                </c:pt>
              </c:numCache>
            </c:numRef>
          </c:val>
          <c:extLst>
            <c:ext xmlns:c16="http://schemas.microsoft.com/office/drawing/2014/chart" uri="{C3380CC4-5D6E-409C-BE32-E72D297353CC}">
              <c16:uniqueId val="{00000000-C517-4C7C-82AF-CA8A22D519DF}"/>
            </c:ext>
          </c:extLst>
        </c:ser>
        <c:dLbls>
          <c:showLegendKey val="0"/>
          <c:showVal val="0"/>
          <c:showCatName val="0"/>
          <c:showSerName val="0"/>
          <c:showPercent val="0"/>
          <c:showBubbleSize val="0"/>
        </c:dLbls>
        <c:gapWidth val="150"/>
        <c:axId val="235282672"/>
        <c:axId val="235283064"/>
      </c:barChart>
      <c:catAx>
        <c:axId val="235282672"/>
        <c:scaling>
          <c:orientation val="minMax"/>
        </c:scaling>
        <c:delete val="0"/>
        <c:axPos val="l"/>
        <c:numFmt formatCode="General" sourceLinked="0"/>
        <c:majorTickMark val="out"/>
        <c:minorTickMark val="none"/>
        <c:tickLblPos val="nextTo"/>
        <c:spPr>
          <a:ln>
            <a:solidFill>
              <a:schemeClr val="accent2">
                <a:lumMod val="75000"/>
              </a:schemeClr>
            </a:solidFill>
          </a:ln>
        </c:spPr>
        <c:txPr>
          <a:bodyPr/>
          <a:lstStyle/>
          <a:p>
            <a:pPr>
              <a:defRPr sz="1600" b="1">
                <a:solidFill>
                  <a:schemeClr val="accent1">
                    <a:lumMod val="75000"/>
                  </a:schemeClr>
                </a:solidFill>
              </a:defRPr>
            </a:pPr>
            <a:endParaRPr lang="es-ES"/>
          </a:p>
        </c:txPr>
        <c:crossAx val="235283064"/>
        <c:crosses val="autoZero"/>
        <c:auto val="1"/>
        <c:lblAlgn val="ctr"/>
        <c:lblOffset val="100"/>
        <c:noMultiLvlLbl val="0"/>
      </c:catAx>
      <c:valAx>
        <c:axId val="235283064"/>
        <c:scaling>
          <c:orientation val="minMax"/>
        </c:scaling>
        <c:delete val="0"/>
        <c:axPos val="b"/>
        <c:numFmt formatCode="0.00%" sourceLinked="1"/>
        <c:majorTickMark val="out"/>
        <c:minorTickMark val="none"/>
        <c:tickLblPos val="nextTo"/>
        <c:spPr>
          <a:ln>
            <a:solidFill>
              <a:srgbClr val="C0504D">
                <a:lumMod val="75000"/>
              </a:srgbClr>
            </a:solidFill>
          </a:ln>
        </c:spPr>
        <c:txPr>
          <a:bodyPr/>
          <a:lstStyle/>
          <a:p>
            <a:pPr>
              <a:defRPr sz="1600" b="1">
                <a:solidFill>
                  <a:schemeClr val="accent1">
                    <a:lumMod val="75000"/>
                  </a:schemeClr>
                </a:solidFill>
              </a:defRPr>
            </a:pPr>
            <a:endParaRPr lang="es-ES"/>
          </a:p>
        </c:txPr>
        <c:crossAx val="235282672"/>
        <c:crosses val="autoZero"/>
        <c:crossBetween val="between"/>
      </c:valAx>
      <c:spPr>
        <a:noFill/>
        <a:ln>
          <a:noFill/>
        </a:ln>
      </c:spPr>
    </c:plotArea>
    <c:legend>
      <c:legendPos val="r"/>
      <c:layout>
        <c:manualLayout>
          <c:xMode val="edge"/>
          <c:yMode val="edge"/>
          <c:x val="0.39010853643294646"/>
          <c:y val="0.897253529277658"/>
          <c:w val="0.2987837568338893"/>
          <c:h val="6.2364449432685133E-2"/>
        </c:manualLayout>
      </c:layout>
      <c:overlay val="0"/>
      <c:txPr>
        <a:bodyPr/>
        <a:lstStyle/>
        <a:p>
          <a:pPr>
            <a:defRPr sz="2400" b="1" i="0"/>
          </a:pPr>
          <a:endParaRPr lang="es-ES"/>
        </a:p>
      </c:txPr>
    </c:legend>
    <c:plotVisOnly val="1"/>
    <c:dispBlanksAs val="gap"/>
    <c:showDLblsOverMax val="0"/>
  </c:chart>
  <c:spPr>
    <a:noFill/>
    <a:ln>
      <a:noFill/>
    </a:ln>
  </c:spPr>
  <c:printSettings>
    <c:headerFooter/>
    <c:pageMargins b="0.75000000000000111" l="0.70000000000000062" r="0.70000000000000062" t="0.750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dLbls>
          <c:showLegendKey val="0"/>
          <c:showVal val="1"/>
          <c:showCatName val="0"/>
          <c:showSerName val="0"/>
          <c:showPercent val="0"/>
          <c:showBubbleSize val="0"/>
        </c:dLbls>
        <c:gapWidth val="75"/>
        <c:axId val="232886952"/>
        <c:axId val="232887344"/>
      </c:barChart>
      <c:catAx>
        <c:axId val="232886952"/>
        <c:scaling>
          <c:orientation val="minMax"/>
        </c:scaling>
        <c:delete val="0"/>
        <c:axPos val="b"/>
        <c:majorTickMark val="none"/>
        <c:minorTickMark val="none"/>
        <c:tickLblPos val="nextTo"/>
        <c:spPr>
          <a:ln>
            <a:solidFill>
              <a:srgbClr val="C0504D">
                <a:lumMod val="75000"/>
              </a:srgbClr>
            </a:solidFill>
          </a:ln>
        </c:spPr>
        <c:txPr>
          <a:bodyPr/>
          <a:lstStyle/>
          <a:p>
            <a:pPr>
              <a:defRPr sz="1600" b="1">
                <a:solidFill>
                  <a:schemeClr val="accent1">
                    <a:lumMod val="75000"/>
                  </a:schemeClr>
                </a:solidFill>
              </a:defRPr>
            </a:pPr>
            <a:endParaRPr lang="es-ES"/>
          </a:p>
        </c:txPr>
        <c:crossAx val="232887344"/>
        <c:crosses val="autoZero"/>
        <c:auto val="1"/>
        <c:lblAlgn val="ctr"/>
        <c:lblOffset val="100"/>
        <c:noMultiLvlLbl val="0"/>
      </c:catAx>
      <c:valAx>
        <c:axId val="232887344"/>
        <c:scaling>
          <c:orientation val="minMax"/>
        </c:scaling>
        <c:delete val="0"/>
        <c:axPos val="l"/>
        <c:numFmt formatCode="General" sourceLinked="1"/>
        <c:majorTickMark val="none"/>
        <c:minorTickMark val="none"/>
        <c:tickLblPos val="nextTo"/>
        <c:spPr>
          <a:ln>
            <a:solidFill>
              <a:srgbClr val="C0504D">
                <a:lumMod val="75000"/>
              </a:srgbClr>
            </a:solidFill>
          </a:ln>
        </c:spPr>
        <c:txPr>
          <a:bodyPr/>
          <a:lstStyle/>
          <a:p>
            <a:pPr>
              <a:defRPr sz="1600" b="1">
                <a:solidFill>
                  <a:schemeClr val="accent1">
                    <a:lumMod val="75000"/>
                  </a:schemeClr>
                </a:solidFill>
              </a:defRPr>
            </a:pPr>
            <a:endParaRPr lang="es-ES"/>
          </a:p>
        </c:txPr>
        <c:crossAx val="232886952"/>
        <c:crosses val="autoZero"/>
        <c:crossBetween val="between"/>
      </c:valAx>
      <c:spPr>
        <a:noFill/>
        <a:ln>
          <a:noFill/>
        </a:ln>
      </c:spPr>
    </c:plotArea>
    <c:legend>
      <c:legendPos val="b"/>
      <c:overlay val="0"/>
      <c:txPr>
        <a:bodyPr/>
        <a:lstStyle/>
        <a:p>
          <a:pPr>
            <a:defRPr sz="2400" b="1" i="0"/>
          </a:pPr>
          <a:endParaRPr lang="es-ES"/>
        </a:p>
      </c:txPr>
    </c:legend>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14</xdr:col>
      <xdr:colOff>677635</xdr:colOff>
      <xdr:row>0</xdr:row>
      <xdr:rowOff>68036</xdr:rowOff>
    </xdr:from>
    <xdr:to>
      <xdr:col>15</xdr:col>
      <xdr:colOff>856183</xdr:colOff>
      <xdr:row>2</xdr:row>
      <xdr:rowOff>31820</xdr:rowOff>
    </xdr:to>
    <xdr:pic>
      <xdr:nvPicPr>
        <xdr:cNvPr id="2" name="1 Imagen" descr="escudo_text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4393635" y="68036"/>
          <a:ext cx="1199084" cy="902677"/>
        </a:xfrm>
        <a:prstGeom prst="rect">
          <a:avLst/>
        </a:prstGeom>
      </xdr:spPr>
    </xdr:pic>
    <xdr:clientData/>
  </xdr:twoCellAnchor>
  <xdr:twoCellAnchor>
    <xdr:from>
      <xdr:col>16</xdr:col>
      <xdr:colOff>952499</xdr:colOff>
      <xdr:row>38</xdr:row>
      <xdr:rowOff>31750</xdr:rowOff>
    </xdr:from>
    <xdr:to>
      <xdr:col>28</xdr:col>
      <xdr:colOff>31750</xdr:colOff>
      <xdr:row>62</xdr:row>
      <xdr:rowOff>31750</xdr:rowOff>
    </xdr:to>
    <xdr:graphicFrame macro="">
      <xdr:nvGraphicFramePr>
        <xdr:cNvPr id="3" name="2 Gráfico">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1920875</xdr:colOff>
      <xdr:row>39</xdr:row>
      <xdr:rowOff>174625</xdr:rowOff>
    </xdr:from>
    <xdr:to>
      <xdr:col>15</xdr:col>
      <xdr:colOff>0</xdr:colOff>
      <xdr:row>61</xdr:row>
      <xdr:rowOff>206375</xdr:rowOff>
    </xdr:to>
    <xdr:graphicFrame macro="">
      <xdr:nvGraphicFramePr>
        <xdr:cNvPr id="4" name="3 Gráfico">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63</xdr:row>
      <xdr:rowOff>0</xdr:rowOff>
    </xdr:from>
    <xdr:to>
      <xdr:col>29</xdr:col>
      <xdr:colOff>809625</xdr:colOff>
      <xdr:row>63</xdr:row>
      <xdr:rowOff>142875</xdr:rowOff>
    </xdr:to>
    <xdr:graphicFrame macro="">
      <xdr:nvGraphicFramePr>
        <xdr:cNvPr id="5" name="4 Gráfico">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W80"/>
  <sheetViews>
    <sheetView tabSelected="1" view="pageBreakPreview" zoomScale="80" zoomScaleNormal="100" zoomScaleSheetLayoutView="80" workbookViewId="0">
      <selection activeCell="R71" sqref="R71"/>
    </sheetView>
  </sheetViews>
  <sheetFormatPr baseColWidth="10" defaultRowHeight="15" x14ac:dyDescent="0.25"/>
  <cols>
    <col min="1" max="1" width="29.140625" bestFit="1" customWidth="1"/>
    <col min="2" max="2" width="19.5703125" customWidth="1"/>
    <col min="3" max="3" width="18.85546875" customWidth="1"/>
    <col min="4" max="4" width="29.28515625" customWidth="1"/>
    <col min="5" max="5" width="28.140625" customWidth="1"/>
    <col min="6" max="12" width="6.7109375" customWidth="1"/>
    <col min="13" max="13" width="16.5703125" customWidth="1"/>
    <col min="14" max="14" width="17" bestFit="1" customWidth="1"/>
    <col min="15" max="15" width="15.28515625" customWidth="1"/>
    <col min="16" max="16" width="15.5703125" customWidth="1"/>
    <col min="17" max="17" width="15.85546875" customWidth="1"/>
    <col min="18" max="18" width="16.5703125" bestFit="1" customWidth="1"/>
    <col min="19" max="19" width="8.42578125" bestFit="1" customWidth="1"/>
    <col min="20" max="20" width="16.85546875" customWidth="1"/>
    <col min="21" max="21" width="17" bestFit="1" customWidth="1"/>
    <col min="22" max="23" width="15.5703125" customWidth="1"/>
    <col min="24" max="24" width="14.5703125" customWidth="1"/>
    <col min="25" max="25" width="16.5703125" bestFit="1" customWidth="1"/>
    <col min="26" max="26" width="19.140625" customWidth="1"/>
    <col min="27" max="27" width="16.5703125" customWidth="1"/>
    <col min="28" max="28" width="9.42578125" bestFit="1" customWidth="1"/>
    <col min="30" max="30" width="12.28515625" customWidth="1"/>
    <col min="31" max="31" width="9" bestFit="1" customWidth="1"/>
    <col min="32" max="32" width="11.42578125" hidden="1" customWidth="1"/>
    <col min="33" max="38" width="6.140625" hidden="1" customWidth="1"/>
    <col min="39" max="40" width="11.42578125" hidden="1" customWidth="1"/>
    <col min="41" max="45" width="7" hidden="1" customWidth="1"/>
    <col min="46" max="49" width="11.42578125" hidden="1" customWidth="1"/>
  </cols>
  <sheetData>
    <row r="2" spans="1:31" s="3" customFormat="1" ht="58.5" customHeight="1" x14ac:dyDescent="0.2">
      <c r="A2" s="1"/>
      <c r="B2" s="1"/>
      <c r="C2" s="1"/>
      <c r="D2" s="1"/>
      <c r="E2" s="1"/>
      <c r="F2" s="1"/>
      <c r="G2" s="1"/>
      <c r="H2" s="1"/>
      <c r="I2" s="1"/>
      <c r="J2" s="1"/>
      <c r="K2" s="1"/>
      <c r="L2" s="1"/>
      <c r="M2" s="1"/>
      <c r="N2" s="1"/>
      <c r="O2" s="1"/>
      <c r="P2" s="1"/>
      <c r="Q2" s="1"/>
      <c r="R2" s="1"/>
      <c r="S2" s="1"/>
      <c r="T2" s="1"/>
      <c r="U2" s="1"/>
      <c r="V2" s="1"/>
      <c r="W2" s="1"/>
      <c r="X2" s="2"/>
      <c r="Y2" s="1"/>
      <c r="Z2" s="1"/>
      <c r="AA2" s="1"/>
      <c r="AB2" s="1"/>
      <c r="AC2" s="1"/>
      <c r="AD2" s="1"/>
      <c r="AE2" s="1"/>
    </row>
    <row r="3" spans="1:31" s="4" customFormat="1" ht="18.75" x14ac:dyDescent="0.3">
      <c r="A3" s="76" t="s">
        <v>0</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row>
    <row r="4" spans="1:31" s="4" customFormat="1" ht="15" customHeight="1" x14ac:dyDescent="0.3">
      <c r="A4" s="5"/>
      <c r="B4" s="5"/>
      <c r="C4" s="5"/>
      <c r="D4" s="5"/>
      <c r="E4" s="6"/>
      <c r="F4" s="6"/>
      <c r="G4" s="6"/>
      <c r="H4" s="6"/>
      <c r="I4" s="6"/>
      <c r="J4" s="6"/>
      <c r="K4" s="6"/>
      <c r="L4" s="6"/>
      <c r="M4" s="6"/>
      <c r="N4" s="6"/>
      <c r="O4" s="6"/>
      <c r="P4" s="6"/>
      <c r="Q4" s="6"/>
      <c r="R4" s="6"/>
      <c r="S4" s="6"/>
      <c r="T4" s="6"/>
      <c r="U4" s="6"/>
      <c r="V4" s="6"/>
      <c r="W4" s="6"/>
      <c r="X4" s="6"/>
      <c r="Y4" s="6"/>
      <c r="Z4" s="6"/>
      <c r="AA4" s="6"/>
      <c r="AB4" s="6"/>
      <c r="AC4" s="6"/>
      <c r="AD4" s="5"/>
      <c r="AE4" s="5"/>
    </row>
    <row r="5" spans="1:31" s="7" customFormat="1" ht="18.75" x14ac:dyDescent="0.3">
      <c r="A5" s="77" t="s">
        <v>1</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row>
    <row r="6" spans="1:31" s="7" customFormat="1" ht="15" customHeight="1" x14ac:dyDescent="0.3">
      <c r="A6" s="77" t="s">
        <v>2</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row>
    <row r="7" spans="1:31" s="8" customFormat="1" ht="27.75" customHeight="1" x14ac:dyDescent="0.35">
      <c r="A7" s="78" t="s">
        <v>3</v>
      </c>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row>
    <row r="8" spans="1:3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row>
    <row r="9" spans="1:31" x14ac:dyDescent="0.25">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row>
    <row r="10" spans="1:31" ht="21" x14ac:dyDescent="0.25">
      <c r="A10" s="10" t="s">
        <v>56</v>
      </c>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row>
    <row r="11" spans="1:31"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row>
    <row r="12" spans="1:31" s="13" customFormat="1" ht="20.25" customHeight="1" x14ac:dyDescent="0.25">
      <c r="A12" s="65" t="s">
        <v>4</v>
      </c>
      <c r="B12" s="66"/>
      <c r="C12" s="67"/>
      <c r="D12" s="11">
        <v>56</v>
      </c>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row>
    <row r="13" spans="1:31" s="13" customFormat="1" ht="18.75" x14ac:dyDescent="0.25">
      <c r="A13" s="65" t="s">
        <v>5</v>
      </c>
      <c r="B13" s="66"/>
      <c r="C13" s="67"/>
      <c r="D13" s="11">
        <v>73</v>
      </c>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row>
    <row r="14" spans="1:31" s="13" customFormat="1" ht="18.75" x14ac:dyDescent="0.25">
      <c r="A14" s="65" t="s">
        <v>6</v>
      </c>
      <c r="B14" s="66"/>
      <c r="C14" s="67"/>
      <c r="D14" s="14">
        <v>1</v>
      </c>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row>
    <row r="15" spans="1:31" s="13" customFormat="1" ht="18.75" x14ac:dyDescent="0.25">
      <c r="A15" s="65" t="s">
        <v>40</v>
      </c>
      <c r="B15" s="66"/>
      <c r="C15" s="67"/>
      <c r="D15" s="11">
        <v>320</v>
      </c>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row>
    <row r="16" spans="1:31" s="13" customFormat="1" ht="18.75" x14ac:dyDescent="0.25">
      <c r="A16" s="65" t="s">
        <v>41</v>
      </c>
      <c r="B16" s="66"/>
      <c r="C16" s="67"/>
      <c r="D16" s="14">
        <f>D13/D15</f>
        <v>0.22812499999999999</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row>
    <row r="18" spans="1:49" ht="15.75" x14ac:dyDescent="0.25">
      <c r="A18" s="15" t="s">
        <v>7</v>
      </c>
    </row>
    <row r="19" spans="1:49" ht="21" x14ac:dyDescent="0.35">
      <c r="A19" s="16" t="s">
        <v>55</v>
      </c>
    </row>
    <row r="20" spans="1:49" ht="21" x14ac:dyDescent="0.35">
      <c r="A20" s="16" t="s">
        <v>42</v>
      </c>
    </row>
    <row r="22" spans="1:49" ht="16.5" customHeight="1" x14ac:dyDescent="0.25">
      <c r="A22" s="70" t="s">
        <v>8</v>
      </c>
      <c r="B22" s="71"/>
      <c r="C22" s="71"/>
      <c r="D22" s="71"/>
      <c r="E22" s="71"/>
      <c r="F22" s="71"/>
      <c r="G22" s="71"/>
      <c r="H22" s="71"/>
      <c r="I22" s="71"/>
      <c r="J22" s="71"/>
      <c r="K22" s="71"/>
      <c r="L22" s="72"/>
      <c r="M22" s="89" t="s">
        <v>9</v>
      </c>
      <c r="N22" s="90"/>
      <c r="O22" s="90"/>
      <c r="P22" s="90"/>
      <c r="Q22" s="90"/>
      <c r="R22" s="91"/>
      <c r="T22" s="89" t="s">
        <v>10</v>
      </c>
      <c r="U22" s="90"/>
      <c r="V22" s="90"/>
      <c r="W22" s="90"/>
      <c r="X22" s="90"/>
      <c r="Y22" s="91"/>
      <c r="Z22" s="79" t="s">
        <v>11</v>
      </c>
      <c r="AA22" s="80"/>
      <c r="AB22" s="83" t="s">
        <v>12</v>
      </c>
      <c r="AC22" s="84"/>
      <c r="AD22" s="84"/>
      <c r="AE22" s="85"/>
    </row>
    <row r="23" spans="1:49" ht="21.75" customHeight="1" x14ac:dyDescent="0.25">
      <c r="A23" s="73"/>
      <c r="B23" s="74"/>
      <c r="C23" s="74"/>
      <c r="D23" s="74"/>
      <c r="E23" s="74"/>
      <c r="F23" s="74"/>
      <c r="G23" s="74"/>
      <c r="H23" s="74"/>
      <c r="I23" s="74"/>
      <c r="J23" s="74"/>
      <c r="K23" s="74"/>
      <c r="L23" s="75"/>
      <c r="M23" s="92"/>
      <c r="N23" s="93"/>
      <c r="O23" s="93"/>
      <c r="P23" s="93"/>
      <c r="Q23" s="93"/>
      <c r="R23" s="94"/>
      <c r="T23" s="92"/>
      <c r="U23" s="93"/>
      <c r="V23" s="93"/>
      <c r="W23" s="93"/>
      <c r="X23" s="93"/>
      <c r="Y23" s="94"/>
      <c r="Z23" s="81"/>
      <c r="AA23" s="82"/>
      <c r="AB23" s="86"/>
      <c r="AC23" s="87"/>
      <c r="AD23" s="87"/>
      <c r="AE23" s="88"/>
    </row>
    <row r="24" spans="1:49" ht="48" customHeight="1" x14ac:dyDescent="0.25">
      <c r="A24" s="73"/>
      <c r="B24" s="74"/>
      <c r="C24" s="74"/>
      <c r="D24" s="74"/>
      <c r="E24" s="74"/>
      <c r="F24" s="74"/>
      <c r="G24" s="74"/>
      <c r="H24" s="74"/>
      <c r="I24" s="74"/>
      <c r="J24" s="74"/>
      <c r="K24" s="74"/>
      <c r="L24" s="75"/>
      <c r="M24" s="17" t="s">
        <v>13</v>
      </c>
      <c r="N24" s="17" t="s">
        <v>14</v>
      </c>
      <c r="O24" s="17" t="s">
        <v>15</v>
      </c>
      <c r="P24" s="17" t="s">
        <v>16</v>
      </c>
      <c r="Q24" s="17" t="s">
        <v>17</v>
      </c>
      <c r="R24" s="17" t="s">
        <v>18</v>
      </c>
      <c r="S24" s="18" t="s">
        <v>19</v>
      </c>
      <c r="T24" s="19" t="s">
        <v>13</v>
      </c>
      <c r="U24" s="19" t="s">
        <v>14</v>
      </c>
      <c r="V24" s="19" t="s">
        <v>15</v>
      </c>
      <c r="W24" s="19" t="s">
        <v>16</v>
      </c>
      <c r="X24" s="19" t="s">
        <v>17</v>
      </c>
      <c r="Y24" s="19" t="s">
        <v>18</v>
      </c>
      <c r="Z24" s="20" t="s">
        <v>20</v>
      </c>
      <c r="AA24" s="20" t="s">
        <v>21</v>
      </c>
      <c r="AB24" s="17" t="s">
        <v>22</v>
      </c>
      <c r="AC24" s="17" t="s">
        <v>23</v>
      </c>
      <c r="AD24" s="17" t="s">
        <v>24</v>
      </c>
      <c r="AE24" s="17" t="s">
        <v>25</v>
      </c>
      <c r="AG24">
        <v>1</v>
      </c>
      <c r="AH24">
        <v>2</v>
      </c>
      <c r="AI24">
        <v>3</v>
      </c>
      <c r="AJ24">
        <v>4</v>
      </c>
      <c r="AK24">
        <v>5</v>
      </c>
      <c r="AL24" t="s">
        <v>44</v>
      </c>
      <c r="AM24" t="s">
        <v>19</v>
      </c>
      <c r="AO24">
        <v>1</v>
      </c>
      <c r="AP24">
        <v>2</v>
      </c>
      <c r="AQ24">
        <v>3</v>
      </c>
      <c r="AR24">
        <v>4</v>
      </c>
      <c r="AS24">
        <v>5</v>
      </c>
      <c r="AT24" t="s">
        <v>19</v>
      </c>
    </row>
    <row r="25" spans="1:49" ht="18.75" customHeight="1" x14ac:dyDescent="0.25">
      <c r="A25" s="68" t="s">
        <v>32</v>
      </c>
      <c r="B25" s="68"/>
      <c r="C25" s="68"/>
      <c r="D25" s="68"/>
      <c r="E25" s="68"/>
      <c r="F25" s="68"/>
      <c r="G25" s="68"/>
      <c r="H25" s="68"/>
      <c r="I25" s="68"/>
      <c r="J25" s="68"/>
      <c r="K25" s="68"/>
      <c r="L25" s="69"/>
      <c r="M25" s="21">
        <f>AG25</f>
        <v>2</v>
      </c>
      <c r="N25" s="21">
        <f t="shared" ref="N25:R32" si="0">AH25</f>
        <v>0</v>
      </c>
      <c r="O25" s="21">
        <f t="shared" si="0"/>
        <v>5</v>
      </c>
      <c r="P25" s="21">
        <f t="shared" si="0"/>
        <v>17</v>
      </c>
      <c r="Q25" s="21">
        <f t="shared" si="0"/>
        <v>40</v>
      </c>
      <c r="R25" s="21">
        <f t="shared" si="0"/>
        <v>9</v>
      </c>
      <c r="S25" s="21">
        <f>SUM(M25:R25)</f>
        <v>73</v>
      </c>
      <c r="T25" s="22">
        <f>M25/$S25</f>
        <v>2.7397260273972601E-2</v>
      </c>
      <c r="U25" s="22">
        <f t="shared" ref="U25:Y33" si="1">N25/$S25</f>
        <v>0</v>
      </c>
      <c r="V25" s="22">
        <f t="shared" si="1"/>
        <v>6.8493150684931503E-2</v>
      </c>
      <c r="W25" s="22">
        <f t="shared" si="1"/>
        <v>0.23287671232876711</v>
      </c>
      <c r="X25" s="22">
        <f t="shared" si="1"/>
        <v>0.54794520547945202</v>
      </c>
      <c r="Y25" s="22">
        <f t="shared" si="1"/>
        <v>0.12328767123287671</v>
      </c>
      <c r="Z25" s="23">
        <f>(M25+N25)/(M25+N25+O25+P25+Q25)</f>
        <v>3.125E-2</v>
      </c>
      <c r="AA25" s="23">
        <f>(O25+P25+Q25)/(M25+N25+O25+P25+Q25)</f>
        <v>0.96875</v>
      </c>
      <c r="AB25" s="24">
        <f>AT25</f>
        <v>4.45</v>
      </c>
      <c r="AC25" s="62">
        <f t="shared" ref="AC25:AE32" si="2">AU25</f>
        <v>0.89</v>
      </c>
      <c r="AD25" s="61">
        <f t="shared" si="2"/>
        <v>5</v>
      </c>
      <c r="AE25" s="61">
        <f t="shared" si="2"/>
        <v>5</v>
      </c>
      <c r="AF25" s="26" t="s">
        <v>45</v>
      </c>
      <c r="AG25">
        <v>2</v>
      </c>
      <c r="AH25">
        <v>0</v>
      </c>
      <c r="AI25">
        <v>5</v>
      </c>
      <c r="AJ25">
        <v>17</v>
      </c>
      <c r="AK25">
        <v>40</v>
      </c>
      <c r="AL25">
        <v>9</v>
      </c>
      <c r="AM25">
        <v>73</v>
      </c>
      <c r="AN25" t="s">
        <v>45</v>
      </c>
      <c r="AO25">
        <v>2</v>
      </c>
      <c r="AP25">
        <v>0</v>
      </c>
      <c r="AQ25">
        <v>5</v>
      </c>
      <c r="AR25">
        <v>17</v>
      </c>
      <c r="AS25">
        <v>40</v>
      </c>
      <c r="AT25">
        <v>4.45</v>
      </c>
      <c r="AU25">
        <v>0.89</v>
      </c>
      <c r="AV25">
        <v>5</v>
      </c>
      <c r="AW25">
        <v>5</v>
      </c>
    </row>
    <row r="26" spans="1:49" ht="18.75" x14ac:dyDescent="0.25">
      <c r="A26" s="68" t="s">
        <v>33</v>
      </c>
      <c r="B26" s="68"/>
      <c r="C26" s="68"/>
      <c r="D26" s="68"/>
      <c r="E26" s="68"/>
      <c r="F26" s="68"/>
      <c r="G26" s="68"/>
      <c r="H26" s="68"/>
      <c r="I26" s="68"/>
      <c r="J26" s="68"/>
      <c r="K26" s="68"/>
      <c r="L26" s="69"/>
      <c r="M26" s="21">
        <f t="shared" ref="M26:M32" si="3">AG26</f>
        <v>2</v>
      </c>
      <c r="N26" s="21">
        <f t="shared" si="0"/>
        <v>0</v>
      </c>
      <c r="O26" s="21">
        <f t="shared" si="0"/>
        <v>2</v>
      </c>
      <c r="P26" s="21">
        <f t="shared" si="0"/>
        <v>9</v>
      </c>
      <c r="Q26" s="21">
        <f t="shared" si="0"/>
        <v>54</v>
      </c>
      <c r="R26" s="21">
        <f t="shared" si="0"/>
        <v>6</v>
      </c>
      <c r="S26" s="21">
        <f t="shared" ref="S26:S32" si="4">SUM(M26:R26)</f>
        <v>73</v>
      </c>
      <c r="T26" s="22">
        <f t="shared" ref="T26:T33" si="5">M26/$S26</f>
        <v>2.7397260273972601E-2</v>
      </c>
      <c r="U26" s="22">
        <f t="shared" si="1"/>
        <v>0</v>
      </c>
      <c r="V26" s="22">
        <f t="shared" si="1"/>
        <v>2.7397260273972601E-2</v>
      </c>
      <c r="W26" s="22">
        <f t="shared" si="1"/>
        <v>0.12328767123287671</v>
      </c>
      <c r="X26" s="22">
        <f t="shared" si="1"/>
        <v>0.73972602739726023</v>
      </c>
      <c r="Y26" s="22">
        <f t="shared" si="1"/>
        <v>8.2191780821917804E-2</v>
      </c>
      <c r="Z26" s="23">
        <f t="shared" ref="Z26:Z33" si="6">(M26+N26)/(M26+N26+O26+P26+Q26)</f>
        <v>2.9850746268656716E-2</v>
      </c>
      <c r="AA26" s="23">
        <f t="shared" ref="AA26:AA33" si="7">(O26+P26+Q26)/(M26+N26+O26+P26+Q26)</f>
        <v>0.97014925373134331</v>
      </c>
      <c r="AB26" s="24">
        <f t="shared" ref="AB26:AB32" si="8">AT26</f>
        <v>4.6900000000000004</v>
      </c>
      <c r="AC26" s="62">
        <f t="shared" si="2"/>
        <v>0.8</v>
      </c>
      <c r="AD26" s="61">
        <f t="shared" si="2"/>
        <v>5</v>
      </c>
      <c r="AE26" s="61">
        <f t="shared" si="2"/>
        <v>5</v>
      </c>
      <c r="AF26" s="26" t="s">
        <v>46</v>
      </c>
      <c r="AG26">
        <v>2</v>
      </c>
      <c r="AH26">
        <v>0</v>
      </c>
      <c r="AI26">
        <v>2</v>
      </c>
      <c r="AJ26">
        <v>9</v>
      </c>
      <c r="AK26">
        <v>54</v>
      </c>
      <c r="AL26">
        <v>6</v>
      </c>
      <c r="AM26">
        <v>73</v>
      </c>
      <c r="AN26" t="s">
        <v>46</v>
      </c>
      <c r="AO26">
        <v>2</v>
      </c>
      <c r="AP26">
        <v>0</v>
      </c>
      <c r="AQ26">
        <v>2</v>
      </c>
      <c r="AR26">
        <v>9</v>
      </c>
      <c r="AS26">
        <v>54</v>
      </c>
      <c r="AT26">
        <v>4.6900000000000004</v>
      </c>
      <c r="AU26">
        <v>0.8</v>
      </c>
      <c r="AV26">
        <v>5</v>
      </c>
      <c r="AW26">
        <v>5</v>
      </c>
    </row>
    <row r="27" spans="1:49" ht="18.75" customHeight="1" x14ac:dyDescent="0.25">
      <c r="A27" s="68" t="s">
        <v>34</v>
      </c>
      <c r="B27" s="68"/>
      <c r="C27" s="68"/>
      <c r="D27" s="68"/>
      <c r="E27" s="68"/>
      <c r="F27" s="68"/>
      <c r="G27" s="68"/>
      <c r="H27" s="68"/>
      <c r="I27" s="68"/>
      <c r="J27" s="68"/>
      <c r="K27" s="68"/>
      <c r="L27" s="69"/>
      <c r="M27" s="21">
        <f t="shared" si="3"/>
        <v>1</v>
      </c>
      <c r="N27" s="21">
        <f t="shared" si="0"/>
        <v>1</v>
      </c>
      <c r="O27" s="21">
        <f t="shared" si="0"/>
        <v>3</v>
      </c>
      <c r="P27" s="21">
        <f t="shared" si="0"/>
        <v>12</v>
      </c>
      <c r="Q27" s="21">
        <f t="shared" si="0"/>
        <v>55</v>
      </c>
      <c r="R27" s="21">
        <f t="shared" si="0"/>
        <v>1</v>
      </c>
      <c r="S27" s="21">
        <f t="shared" si="4"/>
        <v>73</v>
      </c>
      <c r="T27" s="22">
        <f t="shared" si="5"/>
        <v>1.3698630136986301E-2</v>
      </c>
      <c r="U27" s="22">
        <f t="shared" si="1"/>
        <v>1.3698630136986301E-2</v>
      </c>
      <c r="V27" s="22">
        <f t="shared" si="1"/>
        <v>4.1095890410958902E-2</v>
      </c>
      <c r="W27" s="22">
        <f t="shared" si="1"/>
        <v>0.16438356164383561</v>
      </c>
      <c r="X27" s="22">
        <f t="shared" si="1"/>
        <v>0.75342465753424659</v>
      </c>
      <c r="Y27" s="22">
        <f t="shared" si="1"/>
        <v>1.3698630136986301E-2</v>
      </c>
      <c r="Z27" s="23">
        <f t="shared" si="6"/>
        <v>2.7777777777777776E-2</v>
      </c>
      <c r="AA27" s="23">
        <f t="shared" si="7"/>
        <v>0.97222222222222221</v>
      </c>
      <c r="AB27" s="24">
        <f t="shared" si="8"/>
        <v>4.6500000000000004</v>
      </c>
      <c r="AC27" s="62">
        <f t="shared" si="2"/>
        <v>0.75</v>
      </c>
      <c r="AD27" s="61">
        <f t="shared" si="2"/>
        <v>5</v>
      </c>
      <c r="AE27" s="61">
        <f t="shared" si="2"/>
        <v>5</v>
      </c>
      <c r="AF27" s="26" t="s">
        <v>47</v>
      </c>
      <c r="AG27">
        <v>1</v>
      </c>
      <c r="AH27">
        <v>1</v>
      </c>
      <c r="AI27">
        <v>3</v>
      </c>
      <c r="AJ27">
        <v>12</v>
      </c>
      <c r="AK27">
        <v>55</v>
      </c>
      <c r="AL27">
        <v>1</v>
      </c>
      <c r="AM27">
        <v>73</v>
      </c>
      <c r="AN27" t="s">
        <v>47</v>
      </c>
      <c r="AO27">
        <v>1</v>
      </c>
      <c r="AP27">
        <v>1</v>
      </c>
      <c r="AQ27">
        <v>3</v>
      </c>
      <c r="AR27">
        <v>12</v>
      </c>
      <c r="AS27">
        <v>55</v>
      </c>
      <c r="AT27">
        <v>4.6500000000000004</v>
      </c>
      <c r="AU27">
        <v>0.75</v>
      </c>
      <c r="AV27">
        <v>5</v>
      </c>
      <c r="AW27">
        <v>5</v>
      </c>
    </row>
    <row r="28" spans="1:49" ht="18.75" customHeight="1" x14ac:dyDescent="0.25">
      <c r="A28" s="68" t="s">
        <v>35</v>
      </c>
      <c r="B28" s="68"/>
      <c r="C28" s="68"/>
      <c r="D28" s="68"/>
      <c r="E28" s="68"/>
      <c r="F28" s="68"/>
      <c r="G28" s="68"/>
      <c r="H28" s="68"/>
      <c r="I28" s="68"/>
      <c r="J28" s="68"/>
      <c r="K28" s="68"/>
      <c r="L28" s="69"/>
      <c r="M28" s="21">
        <f t="shared" si="3"/>
        <v>1</v>
      </c>
      <c r="N28" s="21">
        <f t="shared" si="0"/>
        <v>1</v>
      </c>
      <c r="O28" s="21">
        <f t="shared" si="0"/>
        <v>2</v>
      </c>
      <c r="P28" s="21">
        <f t="shared" si="0"/>
        <v>9</v>
      </c>
      <c r="Q28" s="21">
        <f t="shared" si="0"/>
        <v>59</v>
      </c>
      <c r="R28" s="21">
        <f t="shared" si="0"/>
        <v>1</v>
      </c>
      <c r="S28" s="21">
        <f t="shared" si="4"/>
        <v>73</v>
      </c>
      <c r="T28" s="22">
        <f t="shared" si="5"/>
        <v>1.3698630136986301E-2</v>
      </c>
      <c r="U28" s="22">
        <f t="shared" si="1"/>
        <v>1.3698630136986301E-2</v>
      </c>
      <c r="V28" s="22">
        <f t="shared" si="1"/>
        <v>2.7397260273972601E-2</v>
      </c>
      <c r="W28" s="22">
        <f t="shared" si="1"/>
        <v>0.12328767123287671</v>
      </c>
      <c r="X28" s="22">
        <f t="shared" si="1"/>
        <v>0.80821917808219179</v>
      </c>
      <c r="Y28" s="22">
        <f t="shared" si="1"/>
        <v>1.3698630136986301E-2</v>
      </c>
      <c r="Z28" s="23">
        <f t="shared" si="6"/>
        <v>2.7777777777777776E-2</v>
      </c>
      <c r="AA28" s="23">
        <f t="shared" si="7"/>
        <v>0.97222222222222221</v>
      </c>
      <c r="AB28" s="24">
        <f t="shared" si="8"/>
        <v>4.72</v>
      </c>
      <c r="AC28" s="62">
        <f t="shared" si="2"/>
        <v>0.72</v>
      </c>
      <c r="AD28" s="61">
        <f t="shared" si="2"/>
        <v>5</v>
      </c>
      <c r="AE28" s="61">
        <f t="shared" si="2"/>
        <v>5</v>
      </c>
      <c r="AF28" s="26" t="s">
        <v>48</v>
      </c>
      <c r="AG28">
        <v>1</v>
      </c>
      <c r="AH28">
        <v>1</v>
      </c>
      <c r="AI28">
        <v>2</v>
      </c>
      <c r="AJ28">
        <v>9</v>
      </c>
      <c r="AK28">
        <v>59</v>
      </c>
      <c r="AL28">
        <v>1</v>
      </c>
      <c r="AM28">
        <v>73</v>
      </c>
      <c r="AN28" t="s">
        <v>48</v>
      </c>
      <c r="AO28">
        <v>1</v>
      </c>
      <c r="AP28">
        <v>1</v>
      </c>
      <c r="AQ28">
        <v>2</v>
      </c>
      <c r="AR28">
        <v>9</v>
      </c>
      <c r="AS28">
        <v>59</v>
      </c>
      <c r="AT28">
        <v>4.72</v>
      </c>
      <c r="AU28">
        <v>0.72</v>
      </c>
      <c r="AV28">
        <v>5</v>
      </c>
      <c r="AW28">
        <v>5</v>
      </c>
    </row>
    <row r="29" spans="1:49" ht="18.75" customHeight="1" x14ac:dyDescent="0.25">
      <c r="A29" s="68" t="s">
        <v>36</v>
      </c>
      <c r="B29" s="68"/>
      <c r="C29" s="68"/>
      <c r="D29" s="68"/>
      <c r="E29" s="68"/>
      <c r="F29" s="68"/>
      <c r="G29" s="68"/>
      <c r="H29" s="68"/>
      <c r="I29" s="68"/>
      <c r="J29" s="68"/>
      <c r="K29" s="68"/>
      <c r="L29" s="69"/>
      <c r="M29" s="21">
        <f t="shared" si="3"/>
        <v>2</v>
      </c>
      <c r="N29" s="21">
        <f t="shared" si="0"/>
        <v>0</v>
      </c>
      <c r="O29" s="21">
        <f t="shared" si="0"/>
        <v>6</v>
      </c>
      <c r="P29" s="21">
        <f t="shared" si="0"/>
        <v>11</v>
      </c>
      <c r="Q29" s="21">
        <f t="shared" si="0"/>
        <v>50</v>
      </c>
      <c r="R29" s="21">
        <f t="shared" si="0"/>
        <v>4</v>
      </c>
      <c r="S29" s="21">
        <f t="shared" si="4"/>
        <v>73</v>
      </c>
      <c r="T29" s="22">
        <f t="shared" si="5"/>
        <v>2.7397260273972601E-2</v>
      </c>
      <c r="U29" s="22">
        <f t="shared" si="1"/>
        <v>0</v>
      </c>
      <c r="V29" s="22">
        <f t="shared" si="1"/>
        <v>8.2191780821917804E-2</v>
      </c>
      <c r="W29" s="22">
        <f t="shared" si="1"/>
        <v>0.15068493150684931</v>
      </c>
      <c r="X29" s="22">
        <f t="shared" si="1"/>
        <v>0.68493150684931503</v>
      </c>
      <c r="Y29" s="22">
        <f t="shared" si="1"/>
        <v>5.4794520547945202E-2</v>
      </c>
      <c r="Z29" s="23">
        <f t="shared" si="6"/>
        <v>2.8985507246376812E-2</v>
      </c>
      <c r="AA29" s="23">
        <f t="shared" si="7"/>
        <v>0.97101449275362317</v>
      </c>
      <c r="AB29" s="24">
        <f t="shared" si="8"/>
        <v>4.55</v>
      </c>
      <c r="AC29" s="62">
        <f t="shared" si="2"/>
        <v>0.88</v>
      </c>
      <c r="AD29" s="61">
        <f t="shared" si="2"/>
        <v>5</v>
      </c>
      <c r="AE29" s="61">
        <f t="shared" si="2"/>
        <v>5</v>
      </c>
      <c r="AF29" s="26" t="s">
        <v>49</v>
      </c>
      <c r="AG29">
        <v>2</v>
      </c>
      <c r="AH29">
        <v>0</v>
      </c>
      <c r="AI29">
        <v>6</v>
      </c>
      <c r="AJ29">
        <v>11</v>
      </c>
      <c r="AK29">
        <v>50</v>
      </c>
      <c r="AL29">
        <v>4</v>
      </c>
      <c r="AM29">
        <v>73</v>
      </c>
      <c r="AN29" t="s">
        <v>49</v>
      </c>
      <c r="AO29">
        <v>2</v>
      </c>
      <c r="AP29">
        <v>0</v>
      </c>
      <c r="AQ29">
        <v>6</v>
      </c>
      <c r="AR29">
        <v>11</v>
      </c>
      <c r="AS29">
        <v>50</v>
      </c>
      <c r="AT29">
        <v>4.55</v>
      </c>
      <c r="AU29">
        <v>0.88</v>
      </c>
      <c r="AV29">
        <v>5</v>
      </c>
      <c r="AW29">
        <v>5</v>
      </c>
    </row>
    <row r="30" spans="1:49" ht="18.75" customHeight="1" x14ac:dyDescent="0.25">
      <c r="A30" s="68" t="s">
        <v>37</v>
      </c>
      <c r="B30" s="68"/>
      <c r="C30" s="68"/>
      <c r="D30" s="68"/>
      <c r="E30" s="68"/>
      <c r="F30" s="68"/>
      <c r="G30" s="68"/>
      <c r="H30" s="68"/>
      <c r="I30" s="68"/>
      <c r="J30" s="68"/>
      <c r="K30" s="68"/>
      <c r="L30" s="69"/>
      <c r="M30" s="21">
        <f t="shared" si="3"/>
        <v>2</v>
      </c>
      <c r="N30" s="21">
        <f t="shared" si="0"/>
        <v>1</v>
      </c>
      <c r="O30" s="21">
        <f t="shared" si="0"/>
        <v>4</v>
      </c>
      <c r="P30" s="21">
        <f t="shared" si="0"/>
        <v>15</v>
      </c>
      <c r="Q30" s="21">
        <f t="shared" si="0"/>
        <v>50</v>
      </c>
      <c r="R30" s="21">
        <f t="shared" si="0"/>
        <v>1</v>
      </c>
      <c r="S30" s="21">
        <f t="shared" si="4"/>
        <v>73</v>
      </c>
      <c r="T30" s="22">
        <f t="shared" si="5"/>
        <v>2.7397260273972601E-2</v>
      </c>
      <c r="U30" s="22">
        <f t="shared" si="1"/>
        <v>1.3698630136986301E-2</v>
      </c>
      <c r="V30" s="22">
        <f t="shared" si="1"/>
        <v>5.4794520547945202E-2</v>
      </c>
      <c r="W30" s="22">
        <f t="shared" si="1"/>
        <v>0.20547945205479451</v>
      </c>
      <c r="X30" s="22">
        <f t="shared" si="1"/>
        <v>0.68493150684931503</v>
      </c>
      <c r="Y30" s="22">
        <f t="shared" si="1"/>
        <v>1.3698630136986301E-2</v>
      </c>
      <c r="Z30" s="23">
        <f t="shared" si="6"/>
        <v>4.1666666666666664E-2</v>
      </c>
      <c r="AA30" s="23">
        <f t="shared" si="7"/>
        <v>0.95833333333333337</v>
      </c>
      <c r="AB30" s="24">
        <f t="shared" si="8"/>
        <v>4.53</v>
      </c>
      <c r="AC30" s="62">
        <f t="shared" si="2"/>
        <v>0.89</v>
      </c>
      <c r="AD30" s="61">
        <f t="shared" si="2"/>
        <v>5</v>
      </c>
      <c r="AE30" s="61">
        <f t="shared" si="2"/>
        <v>5</v>
      </c>
      <c r="AF30" s="26" t="s">
        <v>50</v>
      </c>
      <c r="AG30">
        <v>2</v>
      </c>
      <c r="AH30">
        <v>1</v>
      </c>
      <c r="AI30">
        <v>4</v>
      </c>
      <c r="AJ30">
        <v>15</v>
      </c>
      <c r="AK30">
        <v>50</v>
      </c>
      <c r="AL30">
        <v>1</v>
      </c>
      <c r="AM30">
        <v>73</v>
      </c>
      <c r="AN30" t="s">
        <v>50</v>
      </c>
      <c r="AO30">
        <v>2</v>
      </c>
      <c r="AP30">
        <v>1</v>
      </c>
      <c r="AQ30">
        <v>4</v>
      </c>
      <c r="AR30">
        <v>15</v>
      </c>
      <c r="AS30">
        <v>50</v>
      </c>
      <c r="AT30">
        <v>4.53</v>
      </c>
      <c r="AU30">
        <v>0.89</v>
      </c>
      <c r="AV30">
        <v>5</v>
      </c>
      <c r="AW30">
        <v>5</v>
      </c>
    </row>
    <row r="31" spans="1:49" ht="18.75" customHeight="1" x14ac:dyDescent="0.25">
      <c r="A31" s="68" t="s">
        <v>38</v>
      </c>
      <c r="B31" s="68"/>
      <c r="C31" s="68"/>
      <c r="D31" s="68"/>
      <c r="E31" s="68"/>
      <c r="F31" s="68"/>
      <c r="G31" s="68"/>
      <c r="H31" s="68"/>
      <c r="I31" s="68"/>
      <c r="J31" s="68"/>
      <c r="K31" s="68"/>
      <c r="L31" s="69"/>
      <c r="M31" s="21">
        <f t="shared" si="3"/>
        <v>2</v>
      </c>
      <c r="N31" s="21">
        <f t="shared" si="0"/>
        <v>0</v>
      </c>
      <c r="O31" s="21">
        <f t="shared" si="0"/>
        <v>3</v>
      </c>
      <c r="P31" s="21">
        <f t="shared" si="0"/>
        <v>19</v>
      </c>
      <c r="Q31" s="21">
        <f t="shared" si="0"/>
        <v>44</v>
      </c>
      <c r="R31" s="21">
        <f t="shared" si="0"/>
        <v>5</v>
      </c>
      <c r="S31" s="21">
        <f t="shared" si="4"/>
        <v>73</v>
      </c>
      <c r="T31" s="22">
        <f t="shared" si="5"/>
        <v>2.7397260273972601E-2</v>
      </c>
      <c r="U31" s="22">
        <f t="shared" si="1"/>
        <v>0</v>
      </c>
      <c r="V31" s="22">
        <f t="shared" si="1"/>
        <v>4.1095890410958902E-2</v>
      </c>
      <c r="W31" s="22">
        <f t="shared" si="1"/>
        <v>0.26027397260273971</v>
      </c>
      <c r="X31" s="22">
        <f t="shared" si="1"/>
        <v>0.60273972602739723</v>
      </c>
      <c r="Y31" s="22">
        <f t="shared" si="1"/>
        <v>6.8493150684931503E-2</v>
      </c>
      <c r="Z31" s="23">
        <f t="shared" si="6"/>
        <v>2.9411764705882353E-2</v>
      </c>
      <c r="AA31" s="23">
        <f t="shared" si="7"/>
        <v>0.97058823529411764</v>
      </c>
      <c r="AB31" s="24">
        <f t="shared" si="8"/>
        <v>4.51</v>
      </c>
      <c r="AC31" s="62">
        <f t="shared" si="2"/>
        <v>0.84</v>
      </c>
      <c r="AD31" s="61">
        <f t="shared" si="2"/>
        <v>5</v>
      </c>
      <c r="AE31" s="61">
        <f t="shared" si="2"/>
        <v>5</v>
      </c>
      <c r="AF31" s="26" t="s">
        <v>51</v>
      </c>
      <c r="AG31">
        <v>2</v>
      </c>
      <c r="AH31">
        <v>0</v>
      </c>
      <c r="AI31">
        <v>3</v>
      </c>
      <c r="AJ31">
        <v>19</v>
      </c>
      <c r="AK31">
        <v>44</v>
      </c>
      <c r="AL31">
        <v>5</v>
      </c>
      <c r="AM31">
        <v>73</v>
      </c>
      <c r="AN31" t="s">
        <v>51</v>
      </c>
      <c r="AO31">
        <v>2</v>
      </c>
      <c r="AP31">
        <v>0</v>
      </c>
      <c r="AQ31">
        <v>3</v>
      </c>
      <c r="AR31">
        <v>19</v>
      </c>
      <c r="AS31">
        <v>44</v>
      </c>
      <c r="AT31">
        <v>4.51</v>
      </c>
      <c r="AU31">
        <v>0.84</v>
      </c>
      <c r="AV31">
        <v>5</v>
      </c>
      <c r="AW31">
        <v>5</v>
      </c>
    </row>
    <row r="32" spans="1:49" ht="18.75" customHeight="1" x14ac:dyDescent="0.25">
      <c r="A32" s="68" t="s">
        <v>39</v>
      </c>
      <c r="B32" s="68"/>
      <c r="C32" s="68"/>
      <c r="D32" s="68"/>
      <c r="E32" s="68"/>
      <c r="F32" s="68"/>
      <c r="G32" s="68"/>
      <c r="H32" s="68"/>
      <c r="I32" s="68"/>
      <c r="J32" s="68"/>
      <c r="K32" s="68"/>
      <c r="L32" s="69"/>
      <c r="M32" s="21">
        <f t="shared" si="3"/>
        <v>2</v>
      </c>
      <c r="N32" s="21">
        <f t="shared" si="0"/>
        <v>0</v>
      </c>
      <c r="O32" s="21">
        <f t="shared" si="0"/>
        <v>2</v>
      </c>
      <c r="P32" s="21">
        <f t="shared" si="0"/>
        <v>6</v>
      </c>
      <c r="Q32" s="21">
        <f t="shared" si="0"/>
        <v>51</v>
      </c>
      <c r="R32" s="21">
        <f t="shared" si="0"/>
        <v>12</v>
      </c>
      <c r="S32" s="21">
        <f t="shared" si="4"/>
        <v>73</v>
      </c>
      <c r="T32" s="22">
        <f t="shared" si="5"/>
        <v>2.7397260273972601E-2</v>
      </c>
      <c r="U32" s="22">
        <f t="shared" si="1"/>
        <v>0</v>
      </c>
      <c r="V32" s="22">
        <f t="shared" si="1"/>
        <v>2.7397260273972601E-2</v>
      </c>
      <c r="W32" s="22">
        <f t="shared" si="1"/>
        <v>8.2191780821917804E-2</v>
      </c>
      <c r="X32" s="22">
        <f t="shared" si="1"/>
        <v>0.69863013698630139</v>
      </c>
      <c r="Y32" s="22">
        <f t="shared" si="1"/>
        <v>0.16438356164383561</v>
      </c>
      <c r="Z32" s="23">
        <f t="shared" si="6"/>
        <v>3.2786885245901641E-2</v>
      </c>
      <c r="AA32" s="23">
        <f t="shared" si="7"/>
        <v>0.96721311475409832</v>
      </c>
      <c r="AB32" s="24">
        <f t="shared" si="8"/>
        <v>4.7</v>
      </c>
      <c r="AC32" s="62">
        <f t="shared" si="2"/>
        <v>0.82</v>
      </c>
      <c r="AD32" s="61">
        <f t="shared" si="2"/>
        <v>5</v>
      </c>
      <c r="AE32" s="61">
        <f t="shared" si="2"/>
        <v>5</v>
      </c>
      <c r="AF32" s="26" t="s">
        <v>52</v>
      </c>
      <c r="AG32">
        <v>2</v>
      </c>
      <c r="AH32">
        <v>0</v>
      </c>
      <c r="AI32">
        <v>2</v>
      </c>
      <c r="AJ32">
        <v>6</v>
      </c>
      <c r="AK32">
        <v>51</v>
      </c>
      <c r="AL32">
        <v>12</v>
      </c>
      <c r="AM32">
        <v>73</v>
      </c>
      <c r="AN32" t="s">
        <v>52</v>
      </c>
      <c r="AO32">
        <v>2</v>
      </c>
      <c r="AP32">
        <v>0</v>
      </c>
      <c r="AQ32">
        <v>2</v>
      </c>
      <c r="AR32">
        <v>6</v>
      </c>
      <c r="AS32">
        <v>51</v>
      </c>
      <c r="AT32">
        <v>4.7</v>
      </c>
      <c r="AU32">
        <v>0.82</v>
      </c>
      <c r="AV32">
        <v>5</v>
      </c>
      <c r="AW32">
        <v>5</v>
      </c>
    </row>
    <row r="33" spans="1:49" ht="21" x14ac:dyDescent="0.25">
      <c r="A33" s="95" t="s">
        <v>26</v>
      </c>
      <c r="B33" s="96"/>
      <c r="C33" s="96"/>
      <c r="D33" s="96"/>
      <c r="E33" s="96"/>
      <c r="F33" s="96"/>
      <c r="G33" s="96"/>
      <c r="H33" s="96"/>
      <c r="I33" s="96"/>
      <c r="J33" s="96"/>
      <c r="K33" s="96"/>
      <c r="L33" s="97"/>
      <c r="M33" s="27">
        <f t="shared" ref="M33:S33" si="9">SUM(M25:M32)</f>
        <v>14</v>
      </c>
      <c r="N33" s="27">
        <f t="shared" si="9"/>
        <v>3</v>
      </c>
      <c r="O33" s="27">
        <f t="shared" si="9"/>
        <v>27</v>
      </c>
      <c r="P33" s="27">
        <f t="shared" si="9"/>
        <v>98</v>
      </c>
      <c r="Q33" s="27">
        <f t="shared" si="9"/>
        <v>403</v>
      </c>
      <c r="R33" s="27">
        <f t="shared" si="9"/>
        <v>39</v>
      </c>
      <c r="S33" s="27">
        <f t="shared" si="9"/>
        <v>584</v>
      </c>
      <c r="T33" s="28">
        <f t="shared" si="5"/>
        <v>2.3972602739726026E-2</v>
      </c>
      <c r="U33" s="28">
        <f t="shared" si="1"/>
        <v>5.1369863013698627E-3</v>
      </c>
      <c r="V33" s="28">
        <f t="shared" si="1"/>
        <v>4.6232876712328765E-2</v>
      </c>
      <c r="W33" s="28">
        <f t="shared" si="1"/>
        <v>0.1678082191780822</v>
      </c>
      <c r="X33" s="28">
        <f t="shared" si="1"/>
        <v>0.69006849315068497</v>
      </c>
      <c r="Y33" s="28">
        <f t="shared" si="1"/>
        <v>6.6780821917808222E-2</v>
      </c>
      <c r="Z33" s="28">
        <f t="shared" si="6"/>
        <v>3.1192660550458717E-2</v>
      </c>
      <c r="AA33" s="28">
        <f t="shared" si="7"/>
        <v>0.96880733944954134</v>
      </c>
      <c r="AB33" s="29">
        <f>AVERAGE(AB25:AB32)</f>
        <v>4.6000000000000005</v>
      </c>
      <c r="AC33" s="30"/>
      <c r="AD33" s="27">
        <f>MEDIAN(AD25:AD32)</f>
        <v>5</v>
      </c>
      <c r="AE33" s="31"/>
      <c r="AF33" t="s">
        <v>53</v>
      </c>
      <c r="AG33">
        <v>1</v>
      </c>
      <c r="AH33">
        <v>2</v>
      </c>
      <c r="AI33">
        <v>2</v>
      </c>
      <c r="AJ33">
        <v>13</v>
      </c>
      <c r="AK33">
        <v>54</v>
      </c>
      <c r="AL33">
        <v>1</v>
      </c>
      <c r="AM33">
        <v>73</v>
      </c>
      <c r="AN33" t="s">
        <v>53</v>
      </c>
      <c r="AO33">
        <v>1</v>
      </c>
      <c r="AP33">
        <v>2</v>
      </c>
      <c r="AQ33">
        <v>2</v>
      </c>
      <c r="AR33">
        <v>13</v>
      </c>
      <c r="AS33">
        <v>54</v>
      </c>
      <c r="AT33">
        <v>4.62</v>
      </c>
      <c r="AU33">
        <v>0.8</v>
      </c>
      <c r="AV33">
        <v>5</v>
      </c>
      <c r="AW33">
        <v>5</v>
      </c>
    </row>
    <row r="34" spans="1:49" ht="56.25" customHeight="1" x14ac:dyDescent="0.25">
      <c r="A34" s="32"/>
      <c r="B34" s="33"/>
      <c r="C34" s="33"/>
      <c r="D34" s="33"/>
      <c r="E34" s="33"/>
      <c r="F34" s="33"/>
      <c r="G34" s="33"/>
      <c r="H34" s="33"/>
      <c r="I34" s="33"/>
      <c r="J34" s="33"/>
      <c r="K34" s="33"/>
      <c r="L34" s="33"/>
      <c r="M34" s="34" t="s">
        <v>13</v>
      </c>
      <c r="N34" s="34" t="s">
        <v>14</v>
      </c>
      <c r="O34" s="34" t="s">
        <v>15</v>
      </c>
      <c r="P34" s="34" t="s">
        <v>16</v>
      </c>
      <c r="Q34" s="34" t="s">
        <v>17</v>
      </c>
      <c r="R34" s="34" t="s">
        <v>18</v>
      </c>
      <c r="S34" s="35" t="s">
        <v>19</v>
      </c>
      <c r="T34" s="34" t="s">
        <v>13</v>
      </c>
      <c r="U34" s="34" t="s">
        <v>14</v>
      </c>
      <c r="V34" s="34" t="s">
        <v>15</v>
      </c>
      <c r="W34" s="34" t="s">
        <v>16</v>
      </c>
      <c r="X34" s="34" t="s">
        <v>17</v>
      </c>
      <c r="Y34" s="34" t="s">
        <v>18</v>
      </c>
      <c r="Z34" s="36" t="s">
        <v>20</v>
      </c>
      <c r="AA34" s="36" t="s">
        <v>21</v>
      </c>
      <c r="AB34" s="34" t="s">
        <v>22</v>
      </c>
      <c r="AC34" s="34" t="s">
        <v>43</v>
      </c>
      <c r="AD34" s="34" t="s">
        <v>24</v>
      </c>
      <c r="AE34" s="34" t="s">
        <v>25</v>
      </c>
      <c r="AF34" t="s">
        <v>54</v>
      </c>
      <c r="AG34">
        <v>2</v>
      </c>
      <c r="AH34">
        <v>1</v>
      </c>
      <c r="AI34">
        <v>3</v>
      </c>
      <c r="AJ34">
        <v>11</v>
      </c>
      <c r="AK34">
        <v>48</v>
      </c>
      <c r="AL34">
        <v>8</v>
      </c>
      <c r="AM34">
        <v>73</v>
      </c>
      <c r="AN34" t="s">
        <v>54</v>
      </c>
      <c r="AO34">
        <v>2</v>
      </c>
      <c r="AP34">
        <v>1</v>
      </c>
      <c r="AQ34">
        <v>3</v>
      </c>
      <c r="AR34">
        <v>11</v>
      </c>
      <c r="AS34">
        <v>48</v>
      </c>
      <c r="AT34">
        <v>4.57</v>
      </c>
      <c r="AU34">
        <v>0.9</v>
      </c>
      <c r="AV34">
        <v>5</v>
      </c>
      <c r="AW34">
        <v>5</v>
      </c>
    </row>
    <row r="35" spans="1:49" ht="24.75" customHeight="1" x14ac:dyDescent="0.25">
      <c r="A35" s="37" t="s">
        <v>27</v>
      </c>
      <c r="B35" s="98" t="s">
        <v>28</v>
      </c>
      <c r="C35" s="98"/>
      <c r="D35" s="98"/>
      <c r="E35" s="98"/>
      <c r="F35" s="98"/>
      <c r="G35" s="98"/>
      <c r="H35" s="98"/>
      <c r="I35" s="98"/>
      <c r="J35" s="98"/>
      <c r="K35" s="98"/>
      <c r="L35" s="99"/>
      <c r="M35" s="25">
        <f>AG33</f>
        <v>1</v>
      </c>
      <c r="N35" s="25">
        <f t="shared" ref="N35:R35" si="10">AH33</f>
        <v>2</v>
      </c>
      <c r="O35" s="25">
        <f t="shared" si="10"/>
        <v>2</v>
      </c>
      <c r="P35" s="25">
        <f t="shared" si="10"/>
        <v>13</v>
      </c>
      <c r="Q35" s="25">
        <f t="shared" si="10"/>
        <v>54</v>
      </c>
      <c r="R35" s="25">
        <f t="shared" si="10"/>
        <v>1</v>
      </c>
      <c r="S35" s="25">
        <f>SUM(M35:R35)</f>
        <v>73</v>
      </c>
      <c r="T35" s="22">
        <f>M35/$S35</f>
        <v>1.3698630136986301E-2</v>
      </c>
      <c r="U35" s="22">
        <f t="shared" ref="U35:Y35" si="11">N35/$S35</f>
        <v>2.7397260273972601E-2</v>
      </c>
      <c r="V35" s="22">
        <f t="shared" si="11"/>
        <v>2.7397260273972601E-2</v>
      </c>
      <c r="W35" s="22">
        <f t="shared" si="11"/>
        <v>0.17808219178082191</v>
      </c>
      <c r="X35" s="22">
        <f t="shared" si="11"/>
        <v>0.73972602739726023</v>
      </c>
      <c r="Y35" s="22">
        <f t="shared" si="11"/>
        <v>1.3698630136986301E-2</v>
      </c>
      <c r="Z35" s="23">
        <f>(M35+N35)/(M35+N35+O35+P35+Q35)</f>
        <v>4.1666666666666664E-2</v>
      </c>
      <c r="AA35" s="23">
        <f>(O35+P35+Q35)/(M35+N35+O35+P35+Q35)</f>
        <v>0.95833333333333337</v>
      </c>
      <c r="AB35" s="24">
        <f>AT33</f>
        <v>4.62</v>
      </c>
      <c r="AC35" s="62">
        <f t="shared" ref="AC35:AE35" si="12">AU33</f>
        <v>0.8</v>
      </c>
      <c r="AD35" s="61">
        <f t="shared" si="12"/>
        <v>5</v>
      </c>
      <c r="AE35" s="61">
        <f t="shared" si="12"/>
        <v>5</v>
      </c>
      <c r="AF35" s="38"/>
    </row>
    <row r="36" spans="1:49" s="45" customFormat="1" ht="18.75" x14ac:dyDescent="0.25">
      <c r="A36" s="32"/>
      <c r="B36" s="33"/>
      <c r="C36" s="33"/>
      <c r="D36" s="33"/>
      <c r="E36" s="33"/>
      <c r="F36" s="33"/>
      <c r="G36" s="33"/>
      <c r="H36" s="33"/>
      <c r="I36" s="33"/>
      <c r="J36" s="33"/>
      <c r="K36" s="33"/>
      <c r="L36" s="33"/>
      <c r="M36" s="39"/>
      <c r="N36" s="39"/>
      <c r="O36" s="39"/>
      <c r="P36" s="39"/>
      <c r="Q36" s="39"/>
      <c r="R36" s="39"/>
      <c r="S36" s="40"/>
      <c r="T36" s="41"/>
      <c r="U36" s="41"/>
      <c r="V36" s="41"/>
      <c r="W36" s="41"/>
      <c r="X36" s="41"/>
      <c r="Y36" s="41"/>
      <c r="Z36" s="40"/>
      <c r="AA36" s="40"/>
      <c r="AB36" s="42"/>
      <c r="AC36" s="42"/>
      <c r="AD36" s="43"/>
      <c r="AE36" s="44"/>
    </row>
    <row r="37" spans="1:49" ht="37.5" customHeight="1" x14ac:dyDescent="0.25">
      <c r="A37" s="37" t="s">
        <v>29</v>
      </c>
      <c r="B37" s="98" t="s">
        <v>30</v>
      </c>
      <c r="C37" s="98"/>
      <c r="D37" s="98"/>
      <c r="E37" s="98"/>
      <c r="F37" s="98"/>
      <c r="G37" s="98"/>
      <c r="H37" s="98"/>
      <c r="I37" s="98"/>
      <c r="J37" s="98"/>
      <c r="K37" s="98"/>
      <c r="L37" s="99"/>
      <c r="M37" s="25">
        <f>AG34</f>
        <v>2</v>
      </c>
      <c r="N37" s="25">
        <f t="shared" ref="N37:R37" si="13">AH34</f>
        <v>1</v>
      </c>
      <c r="O37" s="25">
        <f t="shared" si="13"/>
        <v>3</v>
      </c>
      <c r="P37" s="25">
        <f t="shared" si="13"/>
        <v>11</v>
      </c>
      <c r="Q37" s="25">
        <f t="shared" si="13"/>
        <v>48</v>
      </c>
      <c r="R37" s="25">
        <f t="shared" si="13"/>
        <v>8</v>
      </c>
      <c r="S37" s="25">
        <f>SUM(M37:R37)</f>
        <v>73</v>
      </c>
      <c r="T37" s="22">
        <f>M37/$S37</f>
        <v>2.7397260273972601E-2</v>
      </c>
      <c r="U37" s="22">
        <f t="shared" ref="U37:Y37" si="14">N37/$S37</f>
        <v>1.3698630136986301E-2</v>
      </c>
      <c r="V37" s="22">
        <f t="shared" si="14"/>
        <v>4.1095890410958902E-2</v>
      </c>
      <c r="W37" s="22">
        <f t="shared" si="14"/>
        <v>0.15068493150684931</v>
      </c>
      <c r="X37" s="22">
        <f t="shared" si="14"/>
        <v>0.65753424657534243</v>
      </c>
      <c r="Y37" s="22">
        <f t="shared" si="14"/>
        <v>0.1095890410958904</v>
      </c>
      <c r="Z37" s="23">
        <f>(M37+N37)/(M37+N37+O37+P37+Q37)</f>
        <v>4.6153846153846156E-2</v>
      </c>
      <c r="AA37" s="23">
        <f>(O37+P37+Q37)/(M37+N37+O37+P37+Q37)</f>
        <v>0.9538461538461539</v>
      </c>
      <c r="AB37" s="24">
        <f>AT34</f>
        <v>4.57</v>
      </c>
      <c r="AC37" s="62">
        <f t="shared" ref="AC37:AE37" si="15">AU34</f>
        <v>0.9</v>
      </c>
      <c r="AD37" s="61">
        <f t="shared" si="15"/>
        <v>5</v>
      </c>
      <c r="AE37" s="61">
        <f t="shared" si="15"/>
        <v>5</v>
      </c>
      <c r="AF37" s="38"/>
    </row>
    <row r="38" spans="1:49" ht="17.25" customHeight="1" x14ac:dyDescent="0.25">
      <c r="A38" s="46"/>
      <c r="B38" s="33"/>
      <c r="C38" s="33"/>
      <c r="D38" s="33"/>
      <c r="E38" s="33"/>
      <c r="F38" s="33"/>
      <c r="G38" s="33"/>
      <c r="H38" s="33"/>
      <c r="I38" s="33"/>
      <c r="J38" s="33"/>
      <c r="K38" s="33"/>
      <c r="L38" s="33"/>
      <c r="M38" s="47"/>
      <c r="N38" s="47"/>
      <c r="O38" s="47"/>
      <c r="P38" s="47"/>
      <c r="Q38" s="47"/>
      <c r="R38" s="47"/>
      <c r="S38" s="47"/>
      <c r="T38" s="48"/>
      <c r="U38" s="48"/>
      <c r="V38" s="48"/>
      <c r="W38" s="48"/>
      <c r="X38" s="48"/>
      <c r="Y38" s="48"/>
      <c r="Z38" s="49"/>
      <c r="AA38" s="49"/>
      <c r="AB38" s="50"/>
      <c r="AC38" s="50"/>
      <c r="AD38" s="51"/>
      <c r="AE38" s="51"/>
    </row>
    <row r="39" spans="1:49" ht="17.25" customHeight="1" x14ac:dyDescent="0.25">
      <c r="A39" s="46"/>
      <c r="B39" s="33"/>
      <c r="C39" s="33"/>
      <c r="D39" s="33"/>
      <c r="E39" s="33"/>
      <c r="F39" s="33"/>
      <c r="G39" s="33"/>
      <c r="H39" s="33"/>
      <c r="I39" s="33"/>
      <c r="J39" s="33"/>
      <c r="K39" s="33"/>
      <c r="L39" s="33"/>
      <c r="M39" s="47"/>
      <c r="N39" s="47"/>
      <c r="O39" s="47"/>
      <c r="P39" s="47"/>
      <c r="Q39" s="47"/>
      <c r="R39" s="47"/>
      <c r="S39" s="47"/>
      <c r="T39" s="48"/>
      <c r="U39" s="48"/>
      <c r="V39" s="48"/>
      <c r="W39" s="48"/>
      <c r="X39" s="48"/>
      <c r="Y39" s="48"/>
      <c r="Z39" s="49"/>
      <c r="AA39" s="49"/>
      <c r="AB39" s="50"/>
      <c r="AC39" s="50"/>
      <c r="AD39" s="51"/>
      <c r="AE39" s="51"/>
    </row>
    <row r="40" spans="1:49" ht="17.25" customHeight="1" x14ac:dyDescent="0.25">
      <c r="A40" s="46"/>
      <c r="B40" s="33"/>
      <c r="C40" s="33"/>
      <c r="D40" s="33"/>
      <c r="E40" s="33"/>
      <c r="F40" s="33"/>
      <c r="G40" s="33"/>
      <c r="H40" s="33"/>
      <c r="I40" s="33"/>
      <c r="J40" s="33"/>
      <c r="K40" s="33"/>
      <c r="L40" s="33"/>
      <c r="M40" s="47"/>
      <c r="N40" s="47"/>
      <c r="O40" s="47"/>
      <c r="P40" s="47"/>
      <c r="Q40" s="47"/>
      <c r="R40" s="47"/>
      <c r="S40" s="47"/>
      <c r="T40" s="48"/>
      <c r="U40" s="48"/>
      <c r="V40" s="48"/>
      <c r="W40" s="48"/>
      <c r="X40" s="48"/>
      <c r="Y40" s="48"/>
      <c r="Z40" s="49"/>
      <c r="AA40" s="49"/>
      <c r="AB40" s="50"/>
      <c r="AC40" s="50"/>
      <c r="AD40" s="51"/>
      <c r="AE40" s="51"/>
    </row>
    <row r="41" spans="1:49" ht="17.25" customHeight="1" x14ac:dyDescent="0.25">
      <c r="A41" s="46"/>
      <c r="B41" s="33"/>
      <c r="C41" s="33"/>
      <c r="D41" s="33"/>
      <c r="E41" s="33"/>
      <c r="F41" s="33"/>
      <c r="G41" s="33"/>
      <c r="H41" s="33"/>
      <c r="I41" s="33"/>
      <c r="J41" s="33"/>
      <c r="K41" s="33"/>
      <c r="L41" s="33"/>
      <c r="M41" s="47"/>
      <c r="N41" s="47"/>
      <c r="O41" s="47"/>
      <c r="P41" s="47"/>
      <c r="Q41" s="47"/>
      <c r="R41" s="47"/>
      <c r="S41" s="47"/>
      <c r="T41" s="48"/>
      <c r="U41" s="48"/>
      <c r="V41" s="48"/>
      <c r="W41" s="48"/>
      <c r="X41" s="48"/>
      <c r="Y41" s="48"/>
      <c r="Z41" s="49"/>
      <c r="AA41" s="49"/>
      <c r="AB41" s="50"/>
      <c r="AC41" s="50"/>
      <c r="AD41" s="51"/>
      <c r="AE41" s="51"/>
    </row>
    <row r="42" spans="1:49" ht="17.25" customHeight="1" x14ac:dyDescent="0.25">
      <c r="A42" s="46"/>
      <c r="B42" s="33"/>
      <c r="C42" s="33"/>
      <c r="D42" s="33"/>
      <c r="E42" s="33"/>
      <c r="F42" s="33"/>
      <c r="G42" s="33"/>
      <c r="H42" s="33"/>
      <c r="I42" s="33"/>
      <c r="J42" s="33"/>
      <c r="K42" s="33"/>
      <c r="L42" s="33"/>
      <c r="M42" s="47"/>
      <c r="N42" s="47"/>
      <c r="O42" s="47"/>
      <c r="P42" s="47"/>
      <c r="Q42" s="47"/>
      <c r="R42" s="47"/>
      <c r="S42" s="47"/>
      <c r="T42" s="48"/>
      <c r="U42" s="48"/>
      <c r="V42" s="48"/>
      <c r="W42" s="48"/>
      <c r="X42" s="48"/>
      <c r="Y42" s="48"/>
      <c r="Z42" s="49"/>
      <c r="AA42" s="49"/>
      <c r="AB42" s="50"/>
      <c r="AC42" s="50"/>
      <c r="AD42" s="51"/>
      <c r="AE42" s="51"/>
    </row>
    <row r="43" spans="1:49" ht="17.25" customHeight="1" x14ac:dyDescent="0.25">
      <c r="A43" s="46"/>
      <c r="B43" s="33"/>
      <c r="C43" s="33"/>
      <c r="D43" s="33"/>
      <c r="E43" s="33"/>
      <c r="F43" s="33"/>
      <c r="G43" s="33"/>
      <c r="H43" s="33"/>
      <c r="I43" s="33"/>
      <c r="J43" s="33"/>
      <c r="K43" s="33"/>
      <c r="L43" s="33"/>
      <c r="M43" s="47"/>
      <c r="N43" s="47"/>
      <c r="O43" s="47"/>
      <c r="P43" s="47"/>
      <c r="Q43" s="47"/>
      <c r="R43" s="47"/>
      <c r="S43" s="47"/>
      <c r="T43" s="48"/>
      <c r="U43" s="48"/>
      <c r="V43" s="48"/>
      <c r="W43" s="48"/>
      <c r="X43" s="48"/>
      <c r="Y43" s="48"/>
      <c r="Z43" s="49"/>
      <c r="AA43" s="49"/>
      <c r="AB43" s="50"/>
      <c r="AC43" s="50"/>
      <c r="AD43" s="51"/>
      <c r="AE43" s="51"/>
    </row>
    <row r="44" spans="1:49" ht="17.25" customHeight="1" x14ac:dyDescent="0.25">
      <c r="A44" s="46"/>
      <c r="B44" s="33"/>
      <c r="C44" s="33"/>
      <c r="D44" s="33"/>
      <c r="E44" s="33"/>
      <c r="F44" s="33"/>
      <c r="G44" s="33"/>
      <c r="H44" s="33"/>
      <c r="I44" s="33"/>
      <c r="J44" s="33"/>
      <c r="K44" s="33"/>
      <c r="L44" s="33"/>
      <c r="M44" s="47"/>
      <c r="N44" s="47"/>
      <c r="O44" s="47"/>
      <c r="P44" s="47"/>
      <c r="Q44" s="47"/>
      <c r="R44" s="47"/>
      <c r="S44" s="47"/>
      <c r="T44" s="48"/>
      <c r="U44" s="48"/>
      <c r="V44" s="48"/>
      <c r="W44" s="48"/>
      <c r="X44" s="48"/>
      <c r="Y44" s="48"/>
      <c r="Z44" s="49"/>
      <c r="AA44" s="49"/>
      <c r="AB44" s="50"/>
      <c r="AC44" s="50"/>
      <c r="AD44" s="51"/>
      <c r="AE44" s="51"/>
    </row>
    <row r="45" spans="1:49" ht="17.25" customHeight="1" x14ac:dyDescent="0.25">
      <c r="A45" s="46"/>
      <c r="B45" s="33"/>
      <c r="C45" s="33"/>
      <c r="D45" s="33"/>
      <c r="E45" s="33"/>
      <c r="F45" s="33"/>
      <c r="G45" s="33"/>
      <c r="H45" s="33"/>
      <c r="I45" s="33"/>
      <c r="J45" s="33"/>
      <c r="K45" s="33"/>
      <c r="L45" s="33"/>
      <c r="M45" s="47"/>
      <c r="N45" s="47"/>
      <c r="O45" s="47"/>
      <c r="P45" s="47"/>
      <c r="Q45" s="47"/>
      <c r="R45" s="47"/>
      <c r="S45" s="47"/>
      <c r="T45" s="48"/>
      <c r="U45" s="48"/>
      <c r="V45" s="48"/>
      <c r="W45" s="48"/>
      <c r="X45" s="48"/>
      <c r="Y45" s="48"/>
      <c r="Z45" s="49"/>
      <c r="AA45" s="49"/>
      <c r="AB45" s="50"/>
      <c r="AC45" s="50"/>
      <c r="AD45" s="51"/>
      <c r="AE45" s="51"/>
    </row>
    <row r="46" spans="1:49" ht="17.25" customHeight="1" x14ac:dyDescent="0.25">
      <c r="A46" s="46"/>
      <c r="B46" s="33"/>
      <c r="C46" s="33"/>
      <c r="D46" s="33"/>
      <c r="E46" s="33"/>
      <c r="F46" s="33"/>
      <c r="G46" s="33"/>
      <c r="H46" s="33"/>
      <c r="I46" s="33"/>
      <c r="J46" s="33"/>
      <c r="K46" s="33"/>
      <c r="L46" s="33"/>
      <c r="M46" s="47"/>
      <c r="N46" s="47"/>
      <c r="O46" s="47"/>
      <c r="P46" s="47"/>
      <c r="Q46" s="47"/>
      <c r="R46" s="47"/>
      <c r="S46" s="47"/>
      <c r="T46" s="48"/>
      <c r="U46" s="48"/>
      <c r="V46" s="48"/>
      <c r="W46" s="48"/>
      <c r="X46" s="48"/>
      <c r="Y46" s="48"/>
      <c r="Z46" s="49"/>
      <c r="AA46" s="49"/>
      <c r="AB46" s="50"/>
      <c r="AC46" s="50"/>
      <c r="AD46" s="51"/>
      <c r="AE46" s="51"/>
    </row>
    <row r="47" spans="1:49" ht="17.25" customHeight="1" x14ac:dyDescent="0.25">
      <c r="A47" s="46"/>
      <c r="B47" s="33"/>
      <c r="C47" s="33"/>
      <c r="D47" s="33"/>
      <c r="E47" s="33"/>
      <c r="F47" s="33"/>
      <c r="G47" s="33"/>
      <c r="H47" s="33"/>
      <c r="I47" s="33"/>
      <c r="J47" s="33"/>
      <c r="K47" s="33"/>
      <c r="L47" s="33"/>
      <c r="M47" s="47"/>
      <c r="N47" s="47"/>
      <c r="O47" s="47"/>
      <c r="P47" s="47"/>
      <c r="Q47" s="47"/>
      <c r="R47" s="47"/>
      <c r="S47" s="47"/>
      <c r="T47" s="48"/>
      <c r="U47" s="48"/>
      <c r="V47" s="48"/>
      <c r="W47" s="48"/>
      <c r="X47" s="48"/>
      <c r="Y47" s="48"/>
      <c r="Z47" s="49"/>
      <c r="AA47" s="49"/>
      <c r="AB47" s="50"/>
      <c r="AC47" s="50"/>
      <c r="AD47" s="51"/>
      <c r="AE47" s="51"/>
    </row>
    <row r="48" spans="1:49" ht="17.25" customHeight="1" x14ac:dyDescent="0.25">
      <c r="A48" s="46"/>
      <c r="B48" s="33"/>
      <c r="C48" s="33"/>
      <c r="D48" s="33"/>
      <c r="E48" s="33"/>
      <c r="F48" s="33"/>
      <c r="G48" s="33"/>
      <c r="H48" s="33"/>
      <c r="I48" s="33"/>
      <c r="J48" s="33"/>
      <c r="K48" s="33"/>
      <c r="L48" s="33"/>
      <c r="M48" s="47"/>
      <c r="N48" s="47"/>
      <c r="O48" s="47"/>
      <c r="P48" s="47"/>
      <c r="Q48" s="47"/>
      <c r="R48" s="47"/>
      <c r="S48" s="47"/>
      <c r="T48" s="48"/>
      <c r="U48" s="48"/>
      <c r="V48" s="48"/>
      <c r="W48" s="48"/>
      <c r="X48" s="48"/>
      <c r="Y48" s="48"/>
      <c r="Z48" s="49"/>
      <c r="AA48" s="49"/>
      <c r="AB48" s="50"/>
      <c r="AC48" s="50"/>
      <c r="AD48" s="51"/>
      <c r="AE48" s="51"/>
    </row>
    <row r="49" spans="1:31" ht="17.25" customHeight="1" x14ac:dyDescent="0.25">
      <c r="A49" s="46"/>
      <c r="B49" s="33"/>
      <c r="C49" s="33"/>
      <c r="D49" s="33"/>
      <c r="E49" s="33"/>
      <c r="F49" s="33"/>
      <c r="G49" s="33"/>
      <c r="H49" s="33"/>
      <c r="I49" s="33"/>
      <c r="J49" s="33"/>
      <c r="K49" s="33"/>
      <c r="L49" s="33"/>
      <c r="M49" s="47"/>
      <c r="N49" s="47"/>
      <c r="O49" s="47"/>
      <c r="P49" s="47"/>
      <c r="Q49" s="47"/>
      <c r="R49" s="47"/>
      <c r="S49" s="47"/>
      <c r="T49" s="48"/>
      <c r="U49" s="48"/>
      <c r="V49" s="48"/>
      <c r="W49" s="48"/>
      <c r="X49" s="48"/>
      <c r="Y49" s="48"/>
      <c r="Z49" s="49"/>
      <c r="AA49" s="49"/>
      <c r="AB49" s="50"/>
      <c r="AC49" s="50"/>
      <c r="AD49" s="51"/>
      <c r="AE49" s="51"/>
    </row>
    <row r="50" spans="1:31" ht="17.25" customHeight="1" x14ac:dyDescent="0.25">
      <c r="A50" s="46"/>
      <c r="B50" s="33"/>
      <c r="C50" s="33"/>
      <c r="D50" s="33"/>
      <c r="E50" s="33"/>
      <c r="F50" s="33"/>
      <c r="G50" s="33"/>
      <c r="H50" s="33"/>
      <c r="I50" s="33"/>
      <c r="J50" s="33"/>
      <c r="K50" s="33"/>
      <c r="L50" s="33"/>
      <c r="M50" s="47"/>
      <c r="N50" s="47"/>
      <c r="O50" s="47"/>
      <c r="P50" s="47"/>
      <c r="Q50" s="47"/>
      <c r="R50" s="47"/>
      <c r="S50" s="47"/>
      <c r="T50" s="48"/>
      <c r="U50" s="48"/>
      <c r="V50" s="48"/>
      <c r="W50" s="48"/>
      <c r="X50" s="48"/>
      <c r="Y50" s="48"/>
      <c r="Z50" s="49"/>
      <c r="AA50" s="49"/>
      <c r="AB50" s="50"/>
      <c r="AC50" s="50"/>
      <c r="AD50" s="51"/>
      <c r="AE50" s="51"/>
    </row>
    <row r="51" spans="1:31" ht="17.25" customHeight="1" x14ac:dyDescent="0.25">
      <c r="A51" s="46"/>
      <c r="B51" s="33"/>
      <c r="C51" s="33"/>
      <c r="D51" s="33"/>
      <c r="E51" s="33"/>
      <c r="F51" s="33"/>
      <c r="G51" s="33"/>
      <c r="H51" s="33"/>
      <c r="I51" s="33"/>
      <c r="J51" s="33"/>
      <c r="K51" s="33"/>
      <c r="L51" s="33"/>
      <c r="M51" s="47"/>
      <c r="N51" s="47"/>
      <c r="O51" s="47"/>
      <c r="P51" s="47"/>
      <c r="Q51" s="47"/>
      <c r="R51" s="47"/>
      <c r="S51" s="47"/>
      <c r="T51" s="48"/>
      <c r="U51" s="48"/>
      <c r="V51" s="48"/>
      <c r="W51" s="48"/>
      <c r="X51" s="48"/>
      <c r="Y51" s="48"/>
      <c r="Z51" s="49"/>
      <c r="AA51" s="49"/>
      <c r="AB51" s="50"/>
      <c r="AC51" s="50"/>
      <c r="AD51" s="51"/>
      <c r="AE51" s="51"/>
    </row>
    <row r="52" spans="1:31" ht="17.25" customHeight="1" x14ac:dyDescent="0.25">
      <c r="A52" s="46"/>
      <c r="B52" s="33"/>
      <c r="C52" s="33"/>
      <c r="D52" s="33"/>
      <c r="E52" s="33"/>
      <c r="F52" s="33"/>
      <c r="G52" s="33"/>
      <c r="H52" s="33"/>
      <c r="I52" s="33"/>
      <c r="J52" s="33"/>
      <c r="K52" s="33"/>
      <c r="L52" s="33"/>
      <c r="M52" s="47"/>
      <c r="N52" s="47"/>
      <c r="O52" s="47"/>
      <c r="P52" s="47"/>
      <c r="Q52" s="47"/>
      <c r="R52" s="47"/>
      <c r="S52" s="47"/>
      <c r="T52" s="48"/>
      <c r="U52" s="48"/>
      <c r="V52" s="48"/>
      <c r="W52" s="48"/>
      <c r="X52" s="48"/>
      <c r="Y52" s="48"/>
      <c r="Z52" s="49"/>
      <c r="AA52" s="49"/>
      <c r="AB52" s="50"/>
      <c r="AC52" s="50"/>
      <c r="AD52" s="51"/>
      <c r="AE52" s="51"/>
    </row>
    <row r="53" spans="1:31" ht="17.25" customHeight="1" x14ac:dyDescent="0.25">
      <c r="A53" s="46"/>
      <c r="B53" s="33"/>
      <c r="C53" s="33"/>
      <c r="D53" s="33"/>
      <c r="E53" s="33"/>
      <c r="F53" s="33"/>
      <c r="G53" s="33"/>
      <c r="H53" s="33"/>
      <c r="I53" s="33"/>
      <c r="J53" s="33"/>
      <c r="K53" s="33"/>
      <c r="L53" s="33"/>
      <c r="M53" s="47"/>
      <c r="N53" s="47"/>
      <c r="O53" s="47"/>
      <c r="P53" s="47"/>
      <c r="Q53" s="47"/>
      <c r="R53" s="47"/>
      <c r="S53" s="47"/>
      <c r="T53" s="48"/>
      <c r="U53" s="48"/>
      <c r="V53" s="48"/>
      <c r="W53" s="48"/>
      <c r="X53" s="48"/>
      <c r="Y53" s="48"/>
      <c r="Z53" s="49"/>
      <c r="AA53" s="49"/>
      <c r="AB53" s="50"/>
      <c r="AC53" s="50"/>
      <c r="AD53" s="51"/>
      <c r="AE53" s="51"/>
    </row>
    <row r="54" spans="1:31" ht="17.25" customHeight="1" x14ac:dyDescent="0.25">
      <c r="A54" s="46"/>
      <c r="B54" s="33"/>
      <c r="C54" s="33"/>
      <c r="D54" s="33"/>
      <c r="E54" s="33"/>
      <c r="F54" s="33"/>
      <c r="G54" s="33"/>
      <c r="H54" s="33"/>
      <c r="I54" s="33"/>
      <c r="J54" s="33"/>
      <c r="K54" s="33"/>
      <c r="L54" s="33"/>
      <c r="M54" s="47"/>
      <c r="N54" s="47"/>
      <c r="O54" s="47"/>
      <c r="P54" s="47"/>
      <c r="Q54" s="47"/>
      <c r="R54" s="47"/>
      <c r="S54" s="47"/>
      <c r="T54" s="48"/>
      <c r="U54" s="48"/>
      <c r="V54" s="48"/>
      <c r="W54" s="48"/>
      <c r="X54" s="48"/>
      <c r="Y54" s="48"/>
      <c r="Z54" s="49"/>
      <c r="AA54" s="49"/>
      <c r="AB54" s="50"/>
      <c r="AC54" s="50"/>
      <c r="AD54" s="51"/>
      <c r="AE54" s="51"/>
    </row>
    <row r="55" spans="1:31" ht="17.25" customHeight="1" x14ac:dyDescent="0.25">
      <c r="A55" s="46"/>
      <c r="B55" s="33"/>
      <c r="C55" s="33"/>
      <c r="D55" s="33"/>
      <c r="E55" s="33"/>
      <c r="F55" s="33"/>
      <c r="G55" s="33"/>
      <c r="H55" s="33"/>
      <c r="I55" s="33"/>
      <c r="J55" s="33"/>
      <c r="K55" s="33"/>
      <c r="L55" s="33"/>
      <c r="M55" s="47"/>
      <c r="N55" s="47"/>
      <c r="O55" s="47"/>
      <c r="P55" s="47"/>
      <c r="Q55" s="47"/>
      <c r="R55" s="47"/>
      <c r="S55" s="47"/>
      <c r="T55" s="48"/>
      <c r="U55" s="48"/>
      <c r="V55" s="48"/>
      <c r="W55" s="48"/>
      <c r="X55" s="48"/>
      <c r="Y55" s="48"/>
      <c r="Z55" s="49"/>
      <c r="AA55" s="49"/>
      <c r="AB55" s="50"/>
      <c r="AC55" s="50"/>
      <c r="AD55" s="51"/>
      <c r="AE55" s="51"/>
    </row>
    <row r="56" spans="1:31" ht="17.25" customHeight="1" x14ac:dyDescent="0.25">
      <c r="A56" s="46"/>
      <c r="B56" s="33"/>
      <c r="C56" s="33"/>
      <c r="D56" s="33"/>
      <c r="E56" s="33"/>
      <c r="F56" s="33"/>
      <c r="G56" s="33"/>
      <c r="H56" s="33"/>
      <c r="I56" s="33"/>
      <c r="J56" s="33"/>
      <c r="K56" s="33"/>
      <c r="L56" s="33"/>
      <c r="M56" s="47"/>
      <c r="N56" s="47"/>
      <c r="O56" s="47"/>
      <c r="P56" s="47"/>
      <c r="Q56" s="47"/>
      <c r="R56" s="47"/>
      <c r="S56" s="47"/>
      <c r="T56" s="48"/>
      <c r="U56" s="48"/>
      <c r="V56" s="48"/>
      <c r="W56" s="48"/>
      <c r="X56" s="48"/>
      <c r="Y56" s="48"/>
      <c r="Z56" s="49"/>
      <c r="AA56" s="49"/>
      <c r="AB56" s="50"/>
      <c r="AC56" s="50"/>
      <c r="AD56" s="51"/>
      <c r="AE56" s="51"/>
    </row>
    <row r="57" spans="1:31" ht="17.25" customHeight="1" x14ac:dyDescent="0.25">
      <c r="A57" s="46"/>
      <c r="B57" s="33"/>
      <c r="C57" s="33"/>
      <c r="D57" s="33"/>
      <c r="E57" s="33"/>
      <c r="F57" s="33"/>
      <c r="G57" s="33"/>
      <c r="H57" s="33"/>
      <c r="I57" s="33"/>
      <c r="J57" s="33"/>
      <c r="K57" s="33"/>
      <c r="L57" s="33"/>
      <c r="M57" s="47"/>
      <c r="N57" s="47"/>
      <c r="O57" s="47"/>
      <c r="P57" s="47"/>
      <c r="Q57" s="47"/>
      <c r="R57" s="47"/>
      <c r="S57" s="47"/>
      <c r="T57" s="48"/>
      <c r="U57" s="48"/>
      <c r="V57" s="48"/>
      <c r="W57" s="48"/>
      <c r="X57" s="48"/>
      <c r="Y57" s="48"/>
      <c r="Z57" s="49"/>
      <c r="AA57" s="49"/>
      <c r="AB57" s="50"/>
      <c r="AC57" s="50"/>
      <c r="AD57" s="51"/>
      <c r="AE57" s="51"/>
    </row>
    <row r="58" spans="1:31" ht="17.25" customHeight="1" x14ac:dyDescent="0.25">
      <c r="A58" s="46"/>
      <c r="B58" s="33"/>
      <c r="C58" s="33"/>
      <c r="D58" s="33"/>
      <c r="E58" s="33"/>
      <c r="F58" s="33"/>
      <c r="G58" s="33"/>
      <c r="H58" s="33"/>
      <c r="I58" s="33"/>
      <c r="J58" s="33"/>
      <c r="K58" s="33"/>
      <c r="L58" s="33"/>
      <c r="M58" s="47"/>
      <c r="N58" s="47"/>
      <c r="O58" s="47"/>
      <c r="P58" s="47"/>
      <c r="Q58" s="47"/>
      <c r="R58" s="47"/>
      <c r="S58" s="47"/>
      <c r="T58" s="48"/>
      <c r="U58" s="48"/>
      <c r="V58" s="48"/>
      <c r="W58" s="48"/>
      <c r="X58" s="48"/>
      <c r="Y58" s="48"/>
      <c r="Z58" s="49"/>
      <c r="AA58" s="49"/>
      <c r="AB58" s="50"/>
      <c r="AC58" s="50"/>
      <c r="AD58" s="51"/>
      <c r="AE58" s="51"/>
    </row>
    <row r="59" spans="1:31" ht="17.25" customHeight="1" x14ac:dyDescent="0.25">
      <c r="A59" s="46"/>
      <c r="B59" s="33"/>
      <c r="C59" s="33"/>
      <c r="D59" s="33"/>
      <c r="E59" s="33"/>
      <c r="F59" s="33"/>
      <c r="G59" s="33"/>
      <c r="H59" s="33"/>
      <c r="I59" s="33"/>
      <c r="J59" s="33"/>
      <c r="K59" s="33"/>
      <c r="L59" s="33"/>
      <c r="M59" s="47"/>
      <c r="N59" s="47"/>
      <c r="O59" s="47"/>
      <c r="P59" s="47"/>
      <c r="Q59" s="47"/>
      <c r="R59" s="47"/>
      <c r="S59" s="47"/>
      <c r="T59" s="48"/>
      <c r="U59" s="48"/>
      <c r="V59" s="48"/>
      <c r="W59" s="48"/>
      <c r="X59" s="48"/>
      <c r="Y59" s="48"/>
      <c r="Z59" s="49"/>
      <c r="AA59" s="49"/>
      <c r="AB59" s="50"/>
      <c r="AC59" s="50"/>
      <c r="AD59" s="51"/>
      <c r="AE59" s="51"/>
    </row>
    <row r="60" spans="1:31" ht="17.25" customHeight="1" x14ac:dyDescent="0.25">
      <c r="A60" s="46"/>
      <c r="B60" s="33"/>
      <c r="C60" s="33"/>
      <c r="D60" s="33"/>
      <c r="E60" s="33"/>
      <c r="F60" s="33"/>
      <c r="G60" s="33"/>
      <c r="H60" s="33"/>
      <c r="I60" s="33"/>
      <c r="J60" s="33"/>
      <c r="K60" s="33"/>
      <c r="L60" s="33"/>
      <c r="M60" s="47"/>
      <c r="N60" s="47"/>
      <c r="O60" s="47"/>
      <c r="P60" s="47"/>
      <c r="Q60" s="47"/>
      <c r="R60" s="47"/>
      <c r="S60" s="47"/>
      <c r="T60" s="48"/>
      <c r="U60" s="48"/>
      <c r="V60" s="48"/>
      <c r="W60" s="48"/>
      <c r="X60" s="48"/>
      <c r="Y60" s="48"/>
      <c r="Z60" s="49"/>
      <c r="AA60" s="49"/>
      <c r="AB60" s="50"/>
      <c r="AC60" s="50"/>
      <c r="AD60" s="51"/>
      <c r="AE60" s="51"/>
    </row>
    <row r="61" spans="1:31" ht="17.25" customHeight="1" x14ac:dyDescent="0.25">
      <c r="A61" s="46"/>
      <c r="B61" s="33"/>
      <c r="C61" s="33"/>
      <c r="D61" s="33"/>
      <c r="E61" s="33"/>
      <c r="F61" s="33"/>
      <c r="G61" s="33"/>
      <c r="H61" s="33"/>
      <c r="I61" s="33"/>
      <c r="J61" s="33"/>
      <c r="K61" s="33"/>
      <c r="L61" s="33"/>
      <c r="M61" s="47"/>
      <c r="N61" s="47"/>
      <c r="O61" s="47"/>
      <c r="P61" s="47"/>
      <c r="Q61" s="47"/>
      <c r="R61" s="47"/>
      <c r="S61" s="47"/>
      <c r="T61" s="48"/>
      <c r="U61" s="48"/>
      <c r="V61" s="48"/>
      <c r="W61" s="48"/>
      <c r="X61" s="48"/>
      <c r="Y61" s="48"/>
      <c r="Z61" s="49"/>
      <c r="AA61" s="49"/>
      <c r="AB61" s="50"/>
      <c r="AC61" s="50"/>
      <c r="AD61" s="51"/>
      <c r="AE61" s="51"/>
    </row>
    <row r="62" spans="1:31" ht="17.25" customHeight="1" x14ac:dyDescent="0.25">
      <c r="A62" s="46"/>
      <c r="B62" s="33"/>
      <c r="C62" s="33"/>
      <c r="D62" s="33"/>
      <c r="E62" s="33"/>
      <c r="F62" s="33"/>
      <c r="G62" s="33"/>
      <c r="H62" s="33"/>
      <c r="I62" s="33"/>
      <c r="J62" s="33"/>
      <c r="K62" s="33"/>
      <c r="L62" s="33"/>
      <c r="M62" s="47"/>
      <c r="N62" s="47"/>
      <c r="O62" s="47"/>
      <c r="P62" s="47"/>
      <c r="Q62" s="47"/>
      <c r="R62" s="47"/>
      <c r="S62" s="47"/>
      <c r="T62" s="48"/>
      <c r="U62" s="48"/>
      <c r="V62" s="48"/>
      <c r="W62" s="48"/>
      <c r="X62" s="48"/>
      <c r="Y62" s="48"/>
      <c r="Z62" s="49"/>
      <c r="AA62" s="49"/>
      <c r="AB62" s="50"/>
      <c r="AC62" s="50"/>
      <c r="AD62" s="51"/>
      <c r="AE62" s="51"/>
    </row>
    <row r="63" spans="1:31" ht="17.25" customHeight="1" x14ac:dyDescent="0.25">
      <c r="A63" s="46"/>
      <c r="B63" s="33"/>
      <c r="C63" s="33"/>
      <c r="D63" s="33"/>
      <c r="E63" s="33"/>
      <c r="F63" s="33"/>
      <c r="G63" s="33"/>
      <c r="H63" s="33"/>
      <c r="I63" s="33"/>
      <c r="J63" s="33"/>
      <c r="K63" s="33"/>
      <c r="L63" s="33"/>
      <c r="M63" s="47"/>
      <c r="N63" s="47"/>
      <c r="O63" s="47"/>
      <c r="P63" s="47"/>
      <c r="Q63" s="47"/>
      <c r="R63" s="47"/>
      <c r="S63" s="47"/>
      <c r="T63" s="48"/>
      <c r="U63" s="48"/>
      <c r="V63" s="48"/>
      <c r="W63" s="48"/>
      <c r="X63" s="48"/>
      <c r="Y63" s="48"/>
      <c r="Z63" s="49"/>
      <c r="AA63" s="49"/>
      <c r="AB63" s="50"/>
      <c r="AC63" s="50"/>
      <c r="AD63" s="51"/>
      <c r="AE63" s="51"/>
    </row>
    <row r="64" spans="1:31" s="53" customFormat="1" ht="18.75" x14ac:dyDescent="0.3">
      <c r="A64" s="54"/>
      <c r="B64" s="55"/>
      <c r="C64" s="55"/>
      <c r="D64" s="55"/>
      <c r="E64" s="55"/>
      <c r="F64" s="55"/>
      <c r="G64" s="55"/>
      <c r="H64" s="55"/>
      <c r="I64" s="55"/>
      <c r="J64" s="55"/>
      <c r="K64" s="56"/>
      <c r="L64" s="57"/>
      <c r="M64" s="56"/>
      <c r="N64" s="57"/>
      <c r="O64" s="56"/>
      <c r="P64" s="57"/>
      <c r="Q64" s="56"/>
      <c r="R64" s="57"/>
      <c r="S64" s="56"/>
      <c r="T64" s="57"/>
      <c r="U64" s="56"/>
      <c r="V64" s="56"/>
      <c r="W64" s="52"/>
      <c r="X64" s="52"/>
      <c r="Y64" s="52"/>
      <c r="Z64" s="52"/>
    </row>
    <row r="66" spans="1:17" ht="28.5" x14ac:dyDescent="0.25">
      <c r="A66" s="63" t="s">
        <v>31</v>
      </c>
      <c r="B66" s="64"/>
      <c r="C66" s="64"/>
      <c r="D66" s="64"/>
      <c r="E66" s="64"/>
      <c r="F66" s="64"/>
      <c r="G66" s="64"/>
      <c r="H66" s="64"/>
      <c r="I66" s="64"/>
      <c r="J66" s="64"/>
      <c r="K66" s="64"/>
      <c r="L66" s="64"/>
      <c r="M66" s="64"/>
      <c r="N66" s="64"/>
      <c r="O66" s="64"/>
      <c r="Q66" s="58"/>
    </row>
    <row r="67" spans="1:17" ht="24.75" customHeight="1" x14ac:dyDescent="0.25">
      <c r="A67" s="100" t="s">
        <v>57</v>
      </c>
      <c r="B67" s="100"/>
      <c r="C67" s="100"/>
      <c r="D67" s="100"/>
      <c r="E67" s="100"/>
      <c r="F67" s="100"/>
      <c r="G67" s="100"/>
      <c r="H67" s="100"/>
      <c r="I67" s="100"/>
      <c r="J67" s="100"/>
      <c r="K67" s="100"/>
      <c r="L67" s="100"/>
      <c r="M67" s="100"/>
      <c r="N67" s="100"/>
      <c r="O67" s="100"/>
    </row>
    <row r="68" spans="1:17" ht="63" customHeight="1" x14ac:dyDescent="0.25">
      <c r="A68" s="101" t="s">
        <v>58</v>
      </c>
      <c r="B68" s="101"/>
      <c r="C68" s="101"/>
      <c r="D68" s="101"/>
      <c r="E68" s="101"/>
      <c r="F68" s="101"/>
      <c r="G68" s="101"/>
      <c r="H68" s="101"/>
      <c r="I68" s="101"/>
      <c r="J68" s="101"/>
      <c r="K68" s="101"/>
      <c r="L68" s="101"/>
      <c r="M68" s="101"/>
      <c r="N68" s="101"/>
      <c r="O68" s="101"/>
    </row>
    <row r="69" spans="1:17" ht="18.75" x14ac:dyDescent="0.25">
      <c r="A69" s="100" t="s">
        <v>59</v>
      </c>
      <c r="B69" s="100"/>
      <c r="C69" s="100"/>
      <c r="D69" s="100"/>
      <c r="E69" s="100"/>
      <c r="F69" s="100"/>
      <c r="G69" s="100"/>
      <c r="H69" s="100"/>
      <c r="I69" s="100"/>
      <c r="J69" s="100"/>
      <c r="K69" s="100"/>
      <c r="L69" s="100"/>
      <c r="M69" s="100"/>
      <c r="N69" s="100"/>
      <c r="O69" s="100"/>
    </row>
    <row r="70" spans="1:17" ht="18.75" x14ac:dyDescent="0.25">
      <c r="A70" s="100" t="s">
        <v>60</v>
      </c>
      <c r="B70" s="100"/>
      <c r="C70" s="100"/>
      <c r="D70" s="100"/>
      <c r="E70" s="100"/>
      <c r="F70" s="100"/>
      <c r="G70" s="100"/>
      <c r="H70" s="100"/>
      <c r="I70" s="100"/>
      <c r="J70" s="100"/>
      <c r="K70" s="100"/>
      <c r="L70" s="100"/>
      <c r="M70" s="100"/>
      <c r="N70" s="100"/>
      <c r="O70" s="100"/>
    </row>
    <row r="71" spans="1:17" ht="18.75" x14ac:dyDescent="0.25">
      <c r="A71" s="100" t="s">
        <v>61</v>
      </c>
      <c r="B71" s="100"/>
      <c r="C71" s="100"/>
      <c r="D71" s="100"/>
      <c r="E71" s="100"/>
      <c r="F71" s="100"/>
      <c r="G71" s="100"/>
      <c r="H71" s="100"/>
      <c r="I71" s="100"/>
      <c r="J71" s="100"/>
      <c r="K71" s="100"/>
      <c r="L71" s="100"/>
      <c r="M71" s="100"/>
      <c r="N71" s="100"/>
      <c r="O71" s="100"/>
    </row>
    <row r="72" spans="1:17" ht="18.75" x14ac:dyDescent="0.25">
      <c r="A72" s="100" t="s">
        <v>62</v>
      </c>
      <c r="B72" s="100"/>
      <c r="C72" s="100"/>
      <c r="D72" s="100"/>
      <c r="E72" s="100"/>
      <c r="F72" s="100"/>
      <c r="G72" s="100"/>
      <c r="H72" s="100"/>
      <c r="I72" s="100"/>
      <c r="J72" s="100"/>
      <c r="K72" s="100"/>
      <c r="L72" s="100"/>
      <c r="M72" s="100"/>
      <c r="N72" s="100"/>
      <c r="O72" s="100"/>
    </row>
    <row r="73" spans="1:17" ht="18.75" x14ac:dyDescent="0.25">
      <c r="A73" s="100" t="s">
        <v>63</v>
      </c>
      <c r="B73" s="100"/>
      <c r="C73" s="100"/>
      <c r="D73" s="100"/>
      <c r="E73" s="100"/>
      <c r="F73" s="100"/>
      <c r="G73" s="100"/>
      <c r="H73" s="100"/>
      <c r="I73" s="100"/>
      <c r="J73" s="100"/>
      <c r="K73" s="100"/>
      <c r="L73" s="100"/>
      <c r="M73" s="100"/>
      <c r="N73" s="100"/>
      <c r="O73" s="100"/>
    </row>
    <row r="74" spans="1:17" ht="18.75" x14ac:dyDescent="0.25">
      <c r="A74" s="100" t="s">
        <v>64</v>
      </c>
      <c r="B74" s="100"/>
      <c r="C74" s="100"/>
      <c r="D74" s="100"/>
      <c r="E74" s="100"/>
      <c r="F74" s="100"/>
      <c r="G74" s="100"/>
      <c r="H74" s="100"/>
      <c r="I74" s="100"/>
      <c r="J74" s="100"/>
      <c r="K74" s="100"/>
      <c r="L74" s="100"/>
      <c r="M74" s="100"/>
      <c r="N74" s="100"/>
      <c r="O74" s="100"/>
    </row>
    <row r="75" spans="1:17" ht="18.75" x14ac:dyDescent="0.25">
      <c r="A75" s="100"/>
      <c r="B75" s="100"/>
      <c r="C75" s="100"/>
      <c r="D75" s="100"/>
      <c r="E75" s="100"/>
      <c r="F75" s="100"/>
      <c r="G75" s="100"/>
      <c r="H75" s="100"/>
      <c r="I75" s="100"/>
      <c r="J75" s="100"/>
      <c r="K75" s="100"/>
      <c r="L75" s="100"/>
      <c r="M75" s="100"/>
      <c r="N75" s="100"/>
      <c r="O75" s="100"/>
    </row>
    <row r="79" spans="1:17" x14ac:dyDescent="0.25">
      <c r="A79" s="59"/>
      <c r="B79" s="59"/>
      <c r="C79" s="59"/>
      <c r="D79" s="59"/>
      <c r="E79" s="59"/>
      <c r="F79" s="59"/>
      <c r="G79" s="59"/>
      <c r="H79" s="59"/>
    </row>
    <row r="80" spans="1:17" x14ac:dyDescent="0.25">
      <c r="A80" s="59"/>
      <c r="B80" s="59"/>
      <c r="C80" s="59"/>
      <c r="D80" s="59"/>
      <c r="E80" s="59"/>
      <c r="F80" s="59"/>
      <c r="G80" s="59"/>
      <c r="H80" s="59"/>
    </row>
  </sheetData>
  <sheetProtection sheet="1" objects="1" scenarios="1"/>
  <mergeCells count="27">
    <mergeCell ref="Z22:AA23"/>
    <mergeCell ref="AB22:AE23"/>
    <mergeCell ref="T22:Y23"/>
    <mergeCell ref="A31:L31"/>
    <mergeCell ref="A32:L32"/>
    <mergeCell ref="M22:R23"/>
    <mergeCell ref="A25:L25"/>
    <mergeCell ref="A26:L26"/>
    <mergeCell ref="A27:L27"/>
    <mergeCell ref="A28:L28"/>
    <mergeCell ref="A3:AE3"/>
    <mergeCell ref="A5:AE5"/>
    <mergeCell ref="A6:AE6"/>
    <mergeCell ref="A7:AE7"/>
    <mergeCell ref="A12:C12"/>
    <mergeCell ref="A66:O66"/>
    <mergeCell ref="A13:C13"/>
    <mergeCell ref="A30:L30"/>
    <mergeCell ref="A14:C14"/>
    <mergeCell ref="A22:L24"/>
    <mergeCell ref="A29:L29"/>
    <mergeCell ref="A16:C16"/>
    <mergeCell ref="A15:C15"/>
    <mergeCell ref="A68:O68"/>
    <mergeCell ref="A33:L33"/>
    <mergeCell ref="B35:L35"/>
    <mergeCell ref="B37:L37"/>
  </mergeCells>
  <printOptions horizontalCentered="1" verticalCentered="1"/>
  <pageMargins left="0.23622047244094491" right="0.23622047244094491" top="0.35433070866141736" bottom="0.35433070866141736" header="0.31496062992125984" footer="0.31496062992125984"/>
  <pageSetup paperSize="9" scale="3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Universidad de Jaén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UJA</dc:creator>
  <cp:lastModifiedBy>Edu .</cp:lastModifiedBy>
  <cp:lastPrinted>2022-01-17T07:36:08Z</cp:lastPrinted>
  <dcterms:created xsi:type="dcterms:W3CDTF">2015-02-16T13:04:49Z</dcterms:created>
  <dcterms:modified xsi:type="dcterms:W3CDTF">2026-01-14T13:48:41Z</dcterms:modified>
</cp:coreProperties>
</file>